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363034518f880b20/Money Coaching/"/>
    </mc:Choice>
  </mc:AlternateContent>
  <xr:revisionPtr revIDLastSave="107" documentId="11_5ADF3B0F5239FB04ADD8D94F5C9893E733ABF1AD" xr6:coauthVersionLast="47" xr6:coauthVersionMax="47" xr10:uidLastSave="{C9F3A7D9-8CEB-4AF3-B286-937514489A5E}"/>
  <bookViews>
    <workbookView xWindow="22920" yWindow="-120" windowWidth="24240" windowHeight="13020" xr2:uid="{00000000-000D-0000-FFFF-FFFF00000000}"/>
  </bookViews>
  <sheets>
    <sheet name="Instructions" sheetId="1" r:id="rId1"/>
    <sheet name="Monthly Budget" sheetId="2" r:id="rId2"/>
    <sheet name="INPUT EXPENSES HERE" sheetId="3" r:id="rId3"/>
    <sheet name="List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xWGaEbwQ2/qidCrckPJUkDzVRMA=="/>
    </ext>
  </extLst>
</workbook>
</file>

<file path=xl/calcChain.xml><?xml version="1.0" encoding="utf-8"?>
<calcChain xmlns="http://schemas.openxmlformats.org/spreadsheetml/2006/main">
  <c r="C54" i="2" l="1"/>
  <c r="B66" i="4"/>
  <c r="C66" i="4" s="1"/>
  <c r="B65" i="4"/>
  <c r="C65" i="4" s="1"/>
  <c r="B64" i="4"/>
  <c r="C64" i="4" s="1"/>
  <c r="B63" i="4"/>
  <c r="C63" i="4" s="1"/>
  <c r="B62" i="4"/>
  <c r="C62" i="4" s="1"/>
  <c r="B61" i="4"/>
  <c r="C61" i="4" s="1"/>
  <c r="B60" i="4"/>
  <c r="C60" i="4" s="1"/>
  <c r="B59" i="4"/>
  <c r="C59" i="4" s="1"/>
  <c r="B58" i="4"/>
  <c r="C58" i="4" s="1"/>
  <c r="B57" i="4"/>
  <c r="C57" i="4" s="1"/>
  <c r="B56" i="4"/>
  <c r="C56" i="4" s="1"/>
  <c r="B55" i="4"/>
  <c r="C55" i="4" s="1"/>
  <c r="B54" i="4"/>
  <c r="C54" i="4" s="1"/>
  <c r="B53" i="4"/>
  <c r="C53" i="4" s="1"/>
  <c r="B52" i="4"/>
  <c r="C52" i="4" s="1"/>
  <c r="B51" i="4"/>
  <c r="C51" i="4" s="1"/>
  <c r="B50" i="4"/>
  <c r="C50" i="4" s="1"/>
  <c r="B49" i="4"/>
  <c r="C49" i="4" s="1"/>
  <c r="B48" i="4"/>
  <c r="C48" i="4" s="1"/>
  <c r="B47" i="4"/>
  <c r="C47" i="4" s="1"/>
  <c r="B46" i="4"/>
  <c r="C46" i="4" s="1"/>
  <c r="B45" i="4"/>
  <c r="C45" i="4" s="1"/>
  <c r="B44" i="4"/>
  <c r="C44" i="4" s="1"/>
  <c r="B43" i="4"/>
  <c r="C43" i="4" s="1"/>
  <c r="B42" i="4"/>
  <c r="C42" i="4" s="1"/>
  <c r="B41" i="4"/>
  <c r="C41" i="4" s="1"/>
  <c r="B40" i="4"/>
  <c r="C40" i="4" s="1"/>
  <c r="B39" i="4"/>
  <c r="C39" i="4" s="1"/>
  <c r="B38" i="4"/>
  <c r="C38" i="4" s="1"/>
  <c r="B37" i="4"/>
  <c r="C37" i="4" s="1"/>
  <c r="B36" i="4"/>
  <c r="C36" i="4" s="1"/>
  <c r="B35" i="4"/>
  <c r="C35" i="4" s="1"/>
  <c r="B34" i="4"/>
  <c r="C34" i="4" s="1"/>
  <c r="B33" i="4"/>
  <c r="C33" i="4" s="1"/>
  <c r="B32" i="4"/>
  <c r="C32" i="4" s="1"/>
  <c r="B31" i="4"/>
  <c r="C31" i="4" s="1"/>
  <c r="B30" i="4"/>
  <c r="C30" i="4" s="1"/>
  <c r="B29" i="4"/>
  <c r="C29" i="4" s="1"/>
  <c r="B28" i="4"/>
  <c r="C28" i="4" s="1"/>
  <c r="B27" i="4"/>
  <c r="C27" i="4" s="1"/>
  <c r="B26" i="4"/>
  <c r="C26" i="4" s="1"/>
  <c r="B25" i="4"/>
  <c r="C25" i="4" s="1"/>
  <c r="B24" i="4"/>
  <c r="C24" i="4" s="1"/>
  <c r="B23" i="4"/>
  <c r="C23" i="4" s="1"/>
  <c r="B22" i="4"/>
  <c r="C22" i="4" s="1"/>
  <c r="B21" i="4"/>
  <c r="C21" i="4" s="1"/>
  <c r="B20" i="4"/>
  <c r="C20" i="4" s="1"/>
  <c r="B19" i="4"/>
  <c r="C19" i="4" s="1"/>
  <c r="B18" i="4"/>
  <c r="C18" i="4" s="1"/>
  <c r="B17" i="4"/>
  <c r="C17" i="4" s="1"/>
  <c r="B16" i="4"/>
  <c r="C16" i="4" s="1"/>
  <c r="B15" i="4"/>
  <c r="C15" i="4" s="1"/>
  <c r="B14" i="4"/>
  <c r="C14" i="4" s="1"/>
  <c r="B13" i="4"/>
  <c r="C13" i="4" s="1"/>
  <c r="B12" i="4"/>
  <c r="C12" i="4" s="1"/>
  <c r="B11" i="4"/>
  <c r="C11" i="4" s="1"/>
  <c r="B10" i="4"/>
  <c r="C10" i="4" s="1"/>
  <c r="B9" i="4"/>
  <c r="C9" i="4" s="1"/>
  <c r="B8" i="4"/>
  <c r="C8" i="4" s="1"/>
  <c r="B7" i="4"/>
  <c r="C7" i="4" s="1"/>
  <c r="B6" i="4"/>
  <c r="C6" i="4" s="1"/>
  <c r="B5" i="4"/>
  <c r="C5" i="4" s="1"/>
  <c r="B4" i="4"/>
  <c r="C4" i="4" s="1"/>
  <c r="B3" i="4"/>
  <c r="C3" i="4" s="1"/>
  <c r="B2" i="4"/>
  <c r="C2" i="4" s="1"/>
  <c r="B1" i="4"/>
  <c r="C1" i="4" s="1"/>
  <c r="H57" i="2"/>
  <c r="J53" i="2"/>
  <c r="H53" i="2"/>
  <c r="B53" i="2"/>
  <c r="D53" i="2" s="1"/>
  <c r="I52" i="2"/>
  <c r="G52" i="2"/>
  <c r="D52" i="2"/>
  <c r="B52" i="2"/>
  <c r="G51" i="2"/>
  <c r="I51" i="2" s="1"/>
  <c r="B51" i="2"/>
  <c r="D51" i="2" s="1"/>
  <c r="I50" i="2"/>
  <c r="G50" i="2"/>
  <c r="D50" i="2"/>
  <c r="B50" i="2"/>
  <c r="G49" i="2"/>
  <c r="I49" i="2" s="1"/>
  <c r="B49" i="2"/>
  <c r="D49" i="2" s="1"/>
  <c r="I48" i="2"/>
  <c r="G48" i="2"/>
  <c r="D48" i="2"/>
  <c r="B48" i="2"/>
  <c r="G47" i="2"/>
  <c r="I47" i="2" s="1"/>
  <c r="B47" i="2"/>
  <c r="D47" i="2" s="1"/>
  <c r="I46" i="2"/>
  <c r="G46" i="2"/>
  <c r="D46" i="2"/>
  <c r="B46" i="2"/>
  <c r="G45" i="2"/>
  <c r="I45" i="2" s="1"/>
  <c r="B45" i="2"/>
  <c r="D45" i="2" s="1"/>
  <c r="I44" i="2"/>
  <c r="G44" i="2"/>
  <c r="D44" i="2"/>
  <c r="B44" i="2"/>
  <c r="G43" i="2"/>
  <c r="I43" i="2" s="1"/>
  <c r="G42" i="2"/>
  <c r="I42" i="2" s="1"/>
  <c r="I41" i="2"/>
  <c r="G41" i="2"/>
  <c r="C41" i="2"/>
  <c r="G40" i="2"/>
  <c r="I40" i="2" s="1"/>
  <c r="B40" i="2"/>
  <c r="D40" i="2" s="1"/>
  <c r="I39" i="2"/>
  <c r="G39" i="2"/>
  <c r="D39" i="2"/>
  <c r="B39" i="2"/>
  <c r="G38" i="2"/>
  <c r="I38" i="2" s="1"/>
  <c r="B38" i="2"/>
  <c r="D38" i="2" s="1"/>
  <c r="D37" i="2"/>
  <c r="B37" i="2"/>
  <c r="D36" i="2"/>
  <c r="B36" i="2"/>
  <c r="H35" i="2"/>
  <c r="B35" i="2"/>
  <c r="D35" i="2" s="1"/>
  <c r="I34" i="2"/>
  <c r="G34" i="2"/>
  <c r="D34" i="2"/>
  <c r="B34" i="2"/>
  <c r="G33" i="2"/>
  <c r="I33" i="2" s="1"/>
  <c r="C31" i="2"/>
  <c r="H30" i="2"/>
  <c r="D30" i="2"/>
  <c r="B30" i="2"/>
  <c r="G29" i="2"/>
  <c r="I29" i="2" s="1"/>
  <c r="B29" i="2"/>
  <c r="D29" i="2" s="1"/>
  <c r="I28" i="2"/>
  <c r="G28" i="2"/>
  <c r="D28" i="2"/>
  <c r="B28" i="2"/>
  <c r="G27" i="2"/>
  <c r="I27" i="2" s="1"/>
  <c r="B27" i="2"/>
  <c r="D27" i="2" s="1"/>
  <c r="I26" i="2"/>
  <c r="G26" i="2"/>
  <c r="D26" i="2"/>
  <c r="B26" i="2"/>
  <c r="G25" i="2"/>
  <c r="I25" i="2" s="1"/>
  <c r="B25" i="2"/>
  <c r="D25" i="2" s="1"/>
  <c r="I24" i="2"/>
  <c r="G24" i="2"/>
  <c r="D24" i="2"/>
  <c r="B24" i="2"/>
  <c r="H21" i="2"/>
  <c r="C21" i="2"/>
  <c r="I20" i="2"/>
  <c r="G20" i="2"/>
  <c r="D20" i="2"/>
  <c r="B20" i="2"/>
  <c r="G19" i="2"/>
  <c r="I19" i="2" s="1"/>
  <c r="B19" i="2"/>
  <c r="D19" i="2" s="1"/>
  <c r="I18" i="2"/>
  <c r="G18" i="2"/>
  <c r="D18" i="2"/>
  <c r="B18" i="2"/>
  <c r="G17" i="2"/>
  <c r="I17" i="2" s="1"/>
  <c r="G16" i="2"/>
  <c r="I16" i="2" s="1"/>
  <c r="C15" i="2"/>
  <c r="D14" i="2"/>
  <c r="B14" i="2"/>
  <c r="H13" i="2"/>
  <c r="B13" i="2"/>
  <c r="D13" i="2" s="1"/>
  <c r="I12" i="2"/>
  <c r="G12" i="2"/>
  <c r="D12" i="2"/>
  <c r="B12" i="2"/>
  <c r="G11" i="2"/>
  <c r="I11" i="2" s="1"/>
  <c r="B11" i="2"/>
  <c r="D11" i="2" s="1"/>
  <c r="H8" i="2"/>
  <c r="C8" i="2"/>
  <c r="G7" i="2"/>
  <c r="I7" i="2" s="1"/>
  <c r="B7" i="2"/>
  <c r="D7" i="2" s="1"/>
  <c r="I6" i="2"/>
  <c r="G6" i="2"/>
  <c r="D6" i="2"/>
  <c r="B6" i="2"/>
  <c r="I57" i="2" l="1"/>
  <c r="I8" i="2"/>
  <c r="I13" i="2"/>
  <c r="I35" i="2"/>
  <c r="D31" i="2"/>
  <c r="I53" i="2"/>
  <c r="I30" i="2"/>
  <c r="I21" i="2"/>
  <c r="D21" i="2"/>
  <c r="D15" i="2"/>
  <c r="D41" i="2"/>
  <c r="D8" i="2"/>
  <c r="D54" i="2" l="1"/>
  <c r="J57" i="2"/>
  <c r="K57" i="2" s="1"/>
</calcChain>
</file>

<file path=xl/sharedStrings.xml><?xml version="1.0" encoding="utf-8"?>
<sst xmlns="http://schemas.openxmlformats.org/spreadsheetml/2006/main" count="187" uniqueCount="94">
  <si>
    <t>Reminder: Only type in pink cells</t>
  </si>
  <si>
    <t>Monthly Budget</t>
  </si>
  <si>
    <t>Monthly Take Home Pay</t>
  </si>
  <si>
    <t>GIVING</t>
  </si>
  <si>
    <t>Budgeted</t>
  </si>
  <si>
    <t>Actual Spent</t>
  </si>
  <si>
    <t>FOOD</t>
  </si>
  <si>
    <t>Tithes</t>
  </si>
  <si>
    <t>Groceries</t>
  </si>
  <si>
    <t>Charity</t>
  </si>
  <si>
    <t>Restaurants</t>
  </si>
  <si>
    <t>SAVING</t>
  </si>
  <si>
    <t>CLOTHING</t>
  </si>
  <si>
    <t>Emergency Fund</t>
  </si>
  <si>
    <t>Adults</t>
  </si>
  <si>
    <t>Retirement Fund</t>
  </si>
  <si>
    <t>Children</t>
  </si>
  <si>
    <t>Christmas fund</t>
  </si>
  <si>
    <t>Vacation fund</t>
  </si>
  <si>
    <t>TRANSPORTATION</t>
  </si>
  <si>
    <t>Gas</t>
  </si>
  <si>
    <t>HOUSING</t>
  </si>
  <si>
    <t>Repairs &amp; Tires &amp; Oil</t>
  </si>
  <si>
    <t>Mortgage/Rent</t>
  </si>
  <si>
    <t>License &amp; Taxes</t>
  </si>
  <si>
    <t>Repairs/Maintenance</t>
  </si>
  <si>
    <t>Car Replacement</t>
  </si>
  <si>
    <t>Association Dues</t>
  </si>
  <si>
    <t>Other</t>
  </si>
  <si>
    <t>UTILITIES</t>
  </si>
  <si>
    <t>MEDICAL/HEALTH</t>
  </si>
  <si>
    <t>Electricity</t>
  </si>
  <si>
    <t>Medications</t>
  </si>
  <si>
    <t>Doctor Bills</t>
  </si>
  <si>
    <t>Water</t>
  </si>
  <si>
    <t>Dentist</t>
  </si>
  <si>
    <t>Trash</t>
  </si>
  <si>
    <t>Optometrist</t>
  </si>
  <si>
    <t>Phone/Mobile</t>
  </si>
  <si>
    <t>Vitamins</t>
  </si>
  <si>
    <t>Internet</t>
  </si>
  <si>
    <t>Cable, Hulu, Netflix, Disney +</t>
  </si>
  <si>
    <t>RECREATION</t>
  </si>
  <si>
    <t>INSURANCE</t>
  </si>
  <si>
    <t>Entertainment</t>
  </si>
  <si>
    <t>Life Insurance</t>
  </si>
  <si>
    <t>Vacation</t>
  </si>
  <si>
    <t>Health Insurance</t>
  </si>
  <si>
    <t>Homeowner/Renter</t>
  </si>
  <si>
    <t>Auto Insurance</t>
  </si>
  <si>
    <t>DEBTS</t>
  </si>
  <si>
    <t>Balance</t>
  </si>
  <si>
    <t>Disability Insurance</t>
  </si>
  <si>
    <t>Car Payment 1</t>
  </si>
  <si>
    <t>Identity Theft</t>
  </si>
  <si>
    <t>Car Payment 2</t>
  </si>
  <si>
    <t>Long-Term Care</t>
  </si>
  <si>
    <t>Mortgage</t>
  </si>
  <si>
    <t>2nd Mortgage/HELOC</t>
  </si>
  <si>
    <t>Credit Card 1</t>
  </si>
  <si>
    <t>PERSONAL</t>
  </si>
  <si>
    <t>Credit Card 2</t>
  </si>
  <si>
    <t>Beauty services</t>
  </si>
  <si>
    <t>Credit Card 3</t>
  </si>
  <si>
    <t>Toiletries</t>
  </si>
  <si>
    <t>Credit Card 4</t>
  </si>
  <si>
    <t>Cosmetics</t>
  </si>
  <si>
    <t>Credit Card 5</t>
  </si>
  <si>
    <t>Gifts</t>
  </si>
  <si>
    <t>Student Loan 1</t>
  </si>
  <si>
    <t>Books/Supplies</t>
  </si>
  <si>
    <t>Student Loan 2</t>
  </si>
  <si>
    <t>Gym membership</t>
  </si>
  <si>
    <t>Student Loan 3</t>
  </si>
  <si>
    <t>Subscriptions</t>
  </si>
  <si>
    <t>Student Loan 4</t>
  </si>
  <si>
    <t>Website</t>
  </si>
  <si>
    <t>Other Secured Debt</t>
  </si>
  <si>
    <t>Miscellaneous</t>
  </si>
  <si>
    <t>INCOME</t>
  </si>
  <si>
    <t>BUDGET</t>
  </si>
  <si>
    <t>SPENT</t>
  </si>
  <si>
    <t>DIFFERENCE</t>
  </si>
  <si>
    <t>MONTHLY TOTAL</t>
  </si>
  <si>
    <t>* Your income and budget should be the same. Budget every dollar you make!</t>
  </si>
  <si>
    <t>Date</t>
  </si>
  <si>
    <t>Description</t>
  </si>
  <si>
    <t>Category</t>
  </si>
  <si>
    <t>Subcategory</t>
  </si>
  <si>
    <t>Amount</t>
  </si>
  <si>
    <t xml:space="preserve"> </t>
  </si>
  <si>
    <t>SAVINGS</t>
  </si>
  <si>
    <t>HOUSING - Mortgage/Rent</t>
  </si>
  <si>
    <t>SAVINGS - Emergency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</si>
</sst>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&quot;$&quot;#,##0"/>
    <numFmt numFmtId="165" formatCode="m/d/yy"/>
  </numFmts>
  <fonts count="24">
    <font>
      <sz val="10"/>
      <color rgb="FF000000"/>
      <name val="Arial"/>
      <scheme val="minor"/>
    </font>
    <font>
      <sz val="14"/>
      <color theme="1"/>
      <name val="Arial"/>
      <scheme val="minor"/>
    </font>
    <font>
      <b/>
      <sz val="14"/>
      <color theme="1"/>
      <name val="Playfair Display"/>
    </font>
    <font>
      <sz val="14"/>
      <color theme="1"/>
      <name val="Playfair Display"/>
    </font>
    <font>
      <sz val="14"/>
      <color rgb="FF3A4053"/>
      <name val="Playfair Display"/>
    </font>
    <font>
      <b/>
      <sz val="24"/>
      <color rgb="FF3A4053"/>
      <name val="Playfair Display"/>
    </font>
    <font>
      <sz val="12"/>
      <color rgb="FF3A4053"/>
      <name val="Playfair Display"/>
    </font>
    <font>
      <sz val="36"/>
      <color rgb="FF3A4053"/>
      <name val="Playfair Display"/>
    </font>
    <font>
      <b/>
      <sz val="14"/>
      <color rgb="FF3A4053"/>
      <name val="Playfair Display"/>
    </font>
    <font>
      <b/>
      <sz val="14"/>
      <color rgb="FF3A4053"/>
      <name val="Georgia"/>
    </font>
    <font>
      <sz val="10"/>
      <name val="Arial"/>
    </font>
    <font>
      <b/>
      <sz val="16"/>
      <color rgb="FFFFFFFF"/>
      <name val="Playfair Display"/>
    </font>
    <font>
      <b/>
      <sz val="12"/>
      <color rgb="FFFFFFFF"/>
      <name val="Playfair Display"/>
    </font>
    <font>
      <sz val="13"/>
      <color rgb="FF3A4053"/>
      <name val="Playfair Display"/>
    </font>
    <font>
      <sz val="12"/>
      <color rgb="FF3A4053"/>
      <name val="Georgia"/>
    </font>
    <font>
      <b/>
      <i/>
      <sz val="12"/>
      <color rgb="FF3A4053"/>
      <name val="Playfair Display"/>
    </font>
    <font>
      <b/>
      <sz val="12"/>
      <color rgb="FF3A4053"/>
      <name val="Georgia"/>
    </font>
    <font>
      <sz val="10"/>
      <color rgb="FF3A4053"/>
      <name val="Playfair Display"/>
    </font>
    <font>
      <sz val="10"/>
      <color theme="1"/>
      <name val="Arial"/>
      <scheme val="minor"/>
    </font>
    <font>
      <b/>
      <sz val="12"/>
      <color rgb="FF3A4053"/>
      <name val="Playfair Display"/>
    </font>
    <font>
      <b/>
      <sz val="13"/>
      <color rgb="FF3A4053"/>
      <name val="Playfair Display"/>
    </font>
    <font>
      <sz val="10"/>
      <color theme="1"/>
      <name val="Playfair Display"/>
    </font>
    <font>
      <sz val="10"/>
      <color rgb="FF3A4053"/>
      <name val="Playfair Display"/>
    </font>
    <font>
      <b/>
      <sz val="10"/>
      <color rgb="FF3A4053"/>
      <name val="Playfair Display"/>
    </font>
  </fonts>
  <fills count="8">
    <fill>
      <patternFill patternType="none"/>
    </fill>
    <fill>
      <patternFill patternType="gray125"/>
    </fill>
    <fill>
      <patternFill patternType="solid">
        <fgColor rgb="FFF0E3DD"/>
        <bgColor rgb="FFF0E3DD"/>
      </patternFill>
    </fill>
    <fill>
      <patternFill patternType="solid">
        <fgColor rgb="FFDFE0E0"/>
        <bgColor rgb="FFDFE0E0"/>
      </patternFill>
    </fill>
    <fill>
      <patternFill patternType="solid">
        <fgColor theme="0"/>
        <bgColor theme="0"/>
      </patternFill>
    </fill>
    <fill>
      <patternFill patternType="solid">
        <fgColor rgb="FFD18370"/>
        <bgColor rgb="FFD18370"/>
      </patternFill>
    </fill>
    <fill>
      <patternFill patternType="solid">
        <fgColor rgb="FFFFFFFF"/>
        <bgColor rgb="FFFFFFFF"/>
      </patternFill>
    </fill>
    <fill>
      <patternFill patternType="solid">
        <fgColor rgb="FFF0E3DD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/>
      <bottom/>
      <diagonal/>
    </border>
    <border>
      <left/>
      <right style="medium">
        <color rgb="FFD8D8D8"/>
      </right>
      <top style="medium">
        <color rgb="FFBFBFBF"/>
      </top>
      <bottom style="thin">
        <color rgb="FFBFBFBF"/>
      </bottom>
      <diagonal/>
    </border>
    <border>
      <left/>
      <right/>
      <top style="medium">
        <color rgb="FFBFBFBF"/>
      </top>
      <bottom style="thin">
        <color rgb="FFBFBFBF"/>
      </bottom>
      <diagonal/>
    </border>
    <border>
      <left style="medium">
        <color rgb="FFD8D8D8"/>
      </left>
      <right/>
      <top style="medium">
        <color rgb="FFBFBFBF"/>
      </top>
      <bottom style="thin">
        <color rgb="FFBFBFBF"/>
      </bottom>
      <diagonal/>
    </border>
    <border>
      <left style="thin">
        <color rgb="FFD8D8D8"/>
      </left>
      <right style="medium">
        <color rgb="FFBFBFBF"/>
      </right>
      <top style="medium">
        <color rgb="FFBFBFBF"/>
      </top>
      <bottom style="thin">
        <color rgb="FFBFBFBF"/>
      </bottom>
      <diagonal/>
    </border>
    <border>
      <left style="thin">
        <color rgb="FFD8D8D8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D8D8D8"/>
      </right>
      <top style="medium">
        <color rgb="FFBFBFBF"/>
      </top>
      <bottom style="thin">
        <color rgb="FFBFBFBF"/>
      </bottom>
      <diagonal/>
    </border>
    <border>
      <left style="medium">
        <color rgb="FFD8D8D8"/>
      </left>
      <right style="medium">
        <color rgb="FFD8D8D8"/>
      </right>
      <top style="medium">
        <color rgb="FFBFBFBF"/>
      </top>
      <bottom style="thin">
        <color rgb="FFBFBFBF"/>
      </bottom>
      <diagonal/>
    </border>
    <border>
      <left/>
      <right style="medium">
        <color rgb="FFBFBFBF"/>
      </right>
      <top style="medium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 style="medium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18370"/>
      </left>
      <right/>
      <top style="medium">
        <color rgb="FFD18370"/>
      </top>
      <bottom/>
      <diagonal/>
    </border>
    <border>
      <left/>
      <right/>
      <top style="medium">
        <color rgb="FFD18370"/>
      </top>
      <bottom/>
      <diagonal/>
    </border>
    <border>
      <left/>
      <right style="medium">
        <color rgb="FFD18370"/>
      </right>
      <top style="medium">
        <color rgb="FFD18370"/>
      </top>
      <bottom/>
      <diagonal/>
    </border>
    <border>
      <left style="medium">
        <color rgb="FFD18370"/>
      </left>
      <right/>
      <top/>
      <bottom/>
      <diagonal/>
    </border>
    <border>
      <left/>
      <right style="medium">
        <color rgb="FFD18370"/>
      </right>
      <top/>
      <bottom/>
      <diagonal/>
    </border>
    <border>
      <left style="medium">
        <color rgb="FFD18370"/>
      </left>
      <right/>
      <top/>
      <bottom style="medium">
        <color rgb="FFD18370"/>
      </bottom>
      <diagonal/>
    </border>
    <border>
      <left/>
      <right/>
      <top/>
      <bottom style="medium">
        <color rgb="FFD18370"/>
      </bottom>
      <diagonal/>
    </border>
    <border>
      <left/>
      <right style="medium">
        <color rgb="FFD18370"/>
      </right>
      <top/>
      <bottom style="medium">
        <color rgb="FFD1837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42" fontId="6" fillId="0" borderId="0" xfId="0" applyNumberFormat="1" applyFont="1"/>
    <xf numFmtId="0" fontId="6" fillId="0" borderId="0" xfId="0" applyFont="1"/>
    <xf numFmtId="42" fontId="7" fillId="0" borderId="0" xfId="0" applyNumberFormat="1" applyFont="1"/>
    <xf numFmtId="42" fontId="6" fillId="3" borderId="1" xfId="0" applyNumberFormat="1" applyFont="1" applyFill="1" applyBorder="1"/>
    <xf numFmtId="42" fontId="8" fillId="3" borderId="1" xfId="0" applyNumberFormat="1" applyFont="1" applyFill="1" applyBorder="1" applyAlignment="1">
      <alignment horizontal="right"/>
    </xf>
    <xf numFmtId="42" fontId="6" fillId="4" borderId="1" xfId="0" applyNumberFormat="1" applyFont="1" applyFill="1" applyBorder="1"/>
    <xf numFmtId="42" fontId="8" fillId="4" borderId="1" xfId="0" applyNumberFormat="1" applyFont="1" applyFill="1" applyBorder="1" applyAlignment="1">
      <alignment horizontal="right"/>
    </xf>
    <xf numFmtId="42" fontId="6" fillId="4" borderId="1" xfId="0" applyNumberFormat="1" applyFont="1" applyFill="1" applyBorder="1" applyAlignment="1">
      <alignment horizontal="center"/>
    </xf>
    <xf numFmtId="42" fontId="6" fillId="4" borderId="4" xfId="0" applyNumberFormat="1" applyFont="1" applyFill="1" applyBorder="1" applyAlignment="1">
      <alignment horizontal="center"/>
    </xf>
    <xf numFmtId="42" fontId="11" fillId="5" borderId="5" xfId="0" applyNumberFormat="1" applyFont="1" applyFill="1" applyBorder="1" applyAlignment="1">
      <alignment vertical="center"/>
    </xf>
    <xf numFmtId="42" fontId="12" fillId="5" borderId="6" xfId="0" applyNumberFormat="1" applyFont="1" applyFill="1" applyBorder="1" applyAlignment="1">
      <alignment vertical="center"/>
    </xf>
    <xf numFmtId="42" fontId="12" fillId="5" borderId="7" xfId="0" applyNumberFormat="1" applyFont="1" applyFill="1" applyBorder="1" applyAlignment="1">
      <alignment vertical="center"/>
    </xf>
    <xf numFmtId="42" fontId="12" fillId="5" borderId="8" xfId="0" applyNumberFormat="1" applyFont="1" applyFill="1" applyBorder="1" applyAlignment="1">
      <alignment horizontal="center" wrapText="1"/>
    </xf>
    <xf numFmtId="42" fontId="13" fillId="6" borderId="9" xfId="0" applyNumberFormat="1" applyFont="1" applyFill="1" applyBorder="1"/>
    <xf numFmtId="42" fontId="6" fillId="0" borderId="10" xfId="0" applyNumberFormat="1" applyFont="1" applyBorder="1"/>
    <xf numFmtId="164" fontId="14" fillId="2" borderId="11" xfId="0" applyNumberFormat="1" applyFont="1" applyFill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42" fontId="13" fillId="0" borderId="12" xfId="0" applyNumberFormat="1" applyFont="1" applyBorder="1"/>
    <xf numFmtId="42" fontId="6" fillId="3" borderId="13" xfId="0" applyNumberFormat="1" applyFont="1" applyFill="1" applyBorder="1"/>
    <xf numFmtId="42" fontId="15" fillId="3" borderId="13" xfId="0" applyNumberFormat="1" applyFont="1" applyFill="1" applyBorder="1"/>
    <xf numFmtId="164" fontId="16" fillId="3" borderId="13" xfId="0" applyNumberFormat="1" applyFont="1" applyFill="1" applyBorder="1" applyAlignment="1">
      <alignment horizontal="center"/>
    </xf>
    <xf numFmtId="164" fontId="16" fillId="3" borderId="14" xfId="0" applyNumberFormat="1" applyFont="1" applyFill="1" applyBorder="1" applyAlignment="1">
      <alignment horizontal="center"/>
    </xf>
    <xf numFmtId="0" fontId="17" fillId="0" borderId="0" xfId="0" applyFont="1"/>
    <xf numFmtId="42" fontId="15" fillId="4" borderId="1" xfId="0" applyNumberFormat="1" applyFont="1" applyFill="1" applyBorder="1"/>
    <xf numFmtId="0" fontId="17" fillId="4" borderId="1" xfId="0" applyFont="1" applyFill="1" applyBorder="1"/>
    <xf numFmtId="0" fontId="6" fillId="4" borderId="1" xfId="0" applyFont="1" applyFill="1" applyBorder="1"/>
    <xf numFmtId="42" fontId="12" fillId="5" borderId="15" xfId="0" applyNumberFormat="1" applyFont="1" applyFill="1" applyBorder="1" applyAlignment="1">
      <alignment vertical="center"/>
    </xf>
    <xf numFmtId="42" fontId="12" fillId="5" borderId="16" xfId="0" applyNumberFormat="1" applyFont="1" applyFill="1" applyBorder="1" applyAlignment="1">
      <alignment vertical="center"/>
    </xf>
    <xf numFmtId="42" fontId="12" fillId="5" borderId="17" xfId="0" applyNumberFormat="1" applyFont="1" applyFill="1" applyBorder="1" applyAlignment="1">
      <alignment horizontal="center" wrapText="1"/>
    </xf>
    <xf numFmtId="42" fontId="13" fillId="0" borderId="18" xfId="0" applyNumberFormat="1" applyFont="1" applyBorder="1"/>
    <xf numFmtId="42" fontId="13" fillId="0" borderId="19" xfId="0" applyNumberFormat="1" applyFont="1" applyBorder="1"/>
    <xf numFmtId="42" fontId="13" fillId="0" borderId="20" xfId="0" applyNumberFormat="1" applyFont="1" applyBorder="1"/>
    <xf numFmtId="42" fontId="6" fillId="3" borderId="21" xfId="0" applyNumberFormat="1" applyFont="1" applyFill="1" applyBorder="1"/>
    <xf numFmtId="42" fontId="15" fillId="3" borderId="21" xfId="0" applyNumberFormat="1" applyFont="1" applyFill="1" applyBorder="1"/>
    <xf numFmtId="42" fontId="6" fillId="0" borderId="19" xfId="0" applyNumberFormat="1" applyFont="1" applyBorder="1"/>
    <xf numFmtId="42" fontId="13" fillId="0" borderId="22" xfId="0" applyNumberFormat="1" applyFont="1" applyBorder="1"/>
    <xf numFmtId="42" fontId="13" fillId="0" borderId="23" xfId="0" applyNumberFormat="1" applyFont="1" applyBorder="1"/>
    <xf numFmtId="42" fontId="12" fillId="5" borderId="17" xfId="0" applyNumberFormat="1" applyFont="1" applyFill="1" applyBorder="1" applyAlignment="1">
      <alignment horizontal="center" vertical="center" wrapText="1"/>
    </xf>
    <xf numFmtId="42" fontId="13" fillId="0" borderId="10" xfId="0" applyNumberFormat="1" applyFont="1" applyBorder="1"/>
    <xf numFmtId="42" fontId="13" fillId="0" borderId="24" xfId="0" applyNumberFormat="1" applyFont="1" applyBorder="1"/>
    <xf numFmtId="0" fontId="22" fillId="0" borderId="0" xfId="0" applyFont="1"/>
    <xf numFmtId="42" fontId="19" fillId="4" borderId="1" xfId="0" applyNumberFormat="1" applyFont="1" applyFill="1" applyBorder="1"/>
    <xf numFmtId="0" fontId="18" fillId="0" borderId="0" xfId="0" applyFont="1"/>
    <xf numFmtId="42" fontId="18" fillId="0" borderId="0" xfId="0" applyNumberFormat="1" applyFont="1"/>
    <xf numFmtId="0" fontId="22" fillId="2" borderId="25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22" fillId="2" borderId="25" xfId="0" applyNumberFormat="1" applyFont="1" applyFill="1" applyBorder="1" applyAlignment="1">
      <alignment horizontal="center" vertical="center"/>
    </xf>
    <xf numFmtId="164" fontId="22" fillId="2" borderId="25" xfId="0" applyNumberFormat="1" applyFont="1" applyFill="1" applyBorder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22" fillId="2" borderId="26" xfId="0" applyNumberFormat="1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164" fontId="22" fillId="2" borderId="26" xfId="0" applyNumberFormat="1" applyFont="1" applyFill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0" fillId="0" borderId="4" xfId="0" applyBorder="1"/>
    <xf numFmtId="0" fontId="21" fillId="0" borderId="4" xfId="0" applyFont="1" applyBorder="1"/>
    <xf numFmtId="42" fontId="6" fillId="0" borderId="4" xfId="0" applyNumberFormat="1" applyFont="1" applyBorder="1"/>
    <xf numFmtId="0" fontId="18" fillId="0" borderId="30" xfId="0" applyFont="1" applyBorder="1"/>
    <xf numFmtId="42" fontId="6" fillId="4" borderId="31" xfId="0" applyNumberFormat="1" applyFont="1" applyFill="1" applyBorder="1"/>
    <xf numFmtId="42" fontId="19" fillId="4" borderId="31" xfId="0" applyNumberFormat="1" applyFont="1" applyFill="1" applyBorder="1" applyAlignment="1">
      <alignment horizontal="center"/>
    </xf>
    <xf numFmtId="42" fontId="19" fillId="4" borderId="32" xfId="0" applyNumberFormat="1" applyFont="1" applyFill="1" applyBorder="1" applyAlignment="1">
      <alignment horizontal="center"/>
    </xf>
    <xf numFmtId="0" fontId="18" fillId="0" borderId="35" xfId="0" applyFont="1" applyBorder="1"/>
    <xf numFmtId="42" fontId="20" fillId="4" borderId="36" xfId="0" applyNumberFormat="1" applyFont="1" applyFill="1" applyBorder="1" applyAlignment="1">
      <alignment horizontal="right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164" fontId="16" fillId="3" borderId="34" xfId="0" applyNumberFormat="1" applyFont="1" applyFill="1" applyBorder="1" applyAlignment="1">
      <alignment horizontal="center" vertical="center"/>
    </xf>
    <xf numFmtId="0" fontId="10" fillId="0" borderId="37" xfId="0" applyFont="1" applyBorder="1"/>
    <xf numFmtId="164" fontId="16" fillId="3" borderId="4" xfId="0" applyNumberFormat="1" applyFont="1" applyFill="1" applyBorder="1" applyAlignment="1">
      <alignment horizontal="center" vertical="center"/>
    </xf>
    <xf numFmtId="0" fontId="10" fillId="0" borderId="36" xfId="0" applyFont="1" applyBorder="1"/>
    <xf numFmtId="0" fontId="5" fillId="0" borderId="0" xfId="0" applyFont="1" applyAlignment="1">
      <alignment horizontal="center"/>
    </xf>
    <xf numFmtId="0" fontId="0" fillId="0" borderId="0" xfId="0"/>
    <xf numFmtId="42" fontId="20" fillId="4" borderId="33" xfId="0" applyNumberFormat="1" applyFont="1" applyFill="1" applyBorder="1" applyAlignment="1">
      <alignment horizontal="center"/>
    </xf>
    <xf numFmtId="0" fontId="0" fillId="0" borderId="4" xfId="0" applyBorder="1"/>
    <xf numFmtId="42" fontId="9" fillId="2" borderId="2" xfId="0" applyNumberFormat="1" applyFont="1" applyFill="1" applyBorder="1" applyAlignment="1">
      <alignment horizontal="center"/>
    </xf>
    <xf numFmtId="0" fontId="10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E3DD"/>
      <color rgb="FFD18370"/>
      <color rgb="FFDFE0E0"/>
      <color rgb="FFA87B6F"/>
      <color rgb="FFD3A593"/>
      <color rgb="FF3A40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-190500</xdr:rowOff>
    </xdr:from>
    <xdr:ext cx="5772150" cy="57721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A4053"/>
    <outlinePr summaryBelow="0" summaryRight="0"/>
  </sheetPr>
  <dimension ref="A1:Z1000"/>
  <sheetViews>
    <sheetView tabSelected="1" workbookViewId="0">
      <selection activeCell="D33" sqref="D33"/>
    </sheetView>
  </sheetViews>
  <sheetFormatPr defaultColWidth="12.5703125" defaultRowHeight="15" customHeight="1"/>
  <cols>
    <col min="1" max="1" width="13.85546875" customWidth="1"/>
  </cols>
  <sheetData>
    <row r="1" spans="1:26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" customHeight="1">
      <c r="A31" s="1"/>
      <c r="B31" s="70" t="s">
        <v>0</v>
      </c>
      <c r="C31" s="71"/>
      <c r="D31" s="71"/>
      <c r="E31" s="7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0E3DD"/>
  </sheetPr>
  <dimension ref="A1:AB988"/>
  <sheetViews>
    <sheetView topLeftCell="A46" workbookViewId="0">
      <selection activeCell="I57" sqref="I57:I58"/>
    </sheetView>
  </sheetViews>
  <sheetFormatPr defaultColWidth="12.5703125" defaultRowHeight="15" customHeight="1"/>
  <cols>
    <col min="1" max="1" width="24.42578125" customWidth="1"/>
    <col min="2" max="2" width="27.85546875" hidden="1" customWidth="1"/>
    <col min="3" max="3" width="13" bestFit="1" customWidth="1"/>
    <col min="4" max="4" width="12" customWidth="1"/>
    <col min="5" max="5" width="5" customWidth="1"/>
    <col min="6" max="6" width="34.85546875" bestFit="1" customWidth="1"/>
    <col min="7" max="7" width="21" hidden="1" customWidth="1"/>
    <col min="8" max="8" width="12.42578125" customWidth="1"/>
    <col min="9" max="9" width="12.28515625" customWidth="1"/>
    <col min="10" max="10" width="14.7109375" customWidth="1"/>
    <col min="11" max="11" width="17.140625" bestFit="1" customWidth="1"/>
    <col min="12" max="15" width="9.140625" customWidth="1"/>
    <col min="16" max="28" width="8" customWidth="1"/>
  </cols>
  <sheetData>
    <row r="1" spans="1:28" ht="38.25" customHeight="1">
      <c r="A1" s="77" t="s">
        <v>1</v>
      </c>
      <c r="B1" s="78"/>
      <c r="C1" s="78"/>
      <c r="D1" s="78"/>
      <c r="E1" s="78"/>
      <c r="F1" s="78"/>
      <c r="G1" s="78"/>
      <c r="H1" s="78"/>
      <c r="I1" s="78"/>
      <c r="J1" s="3"/>
      <c r="K1" s="3"/>
      <c r="L1" s="4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6.5" customHeight="1">
      <c r="A2" s="4"/>
      <c r="B2" s="4"/>
      <c r="C2" s="4"/>
      <c r="D2" s="4"/>
      <c r="E2" s="4"/>
      <c r="F2" s="4"/>
      <c r="G2" s="4"/>
      <c r="H2" s="4"/>
      <c r="I2" s="4"/>
      <c r="J2" s="6"/>
      <c r="K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26.25" customHeight="1">
      <c r="A3" s="7"/>
      <c r="B3" s="7"/>
      <c r="C3" s="7"/>
      <c r="D3" s="7"/>
      <c r="E3" s="7"/>
      <c r="F3" s="8" t="s">
        <v>2</v>
      </c>
      <c r="H3" s="81">
        <v>0</v>
      </c>
      <c r="I3" s="82"/>
      <c r="L3" s="4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20.25">
      <c r="A4" s="9"/>
      <c r="B4" s="9"/>
      <c r="C4" s="9"/>
      <c r="D4" s="9"/>
      <c r="E4" s="9"/>
      <c r="F4" s="10"/>
      <c r="G4" s="11"/>
      <c r="H4" s="12"/>
      <c r="I4" s="12"/>
      <c r="J4" s="4"/>
      <c r="K4" s="4"/>
      <c r="L4" s="4"/>
      <c r="M4" s="4"/>
      <c r="N4" s="4"/>
      <c r="O4" s="4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3.75">
      <c r="A5" s="13" t="s">
        <v>3</v>
      </c>
      <c r="B5" s="14"/>
      <c r="C5" s="15" t="s">
        <v>4</v>
      </c>
      <c r="D5" s="16" t="s">
        <v>5</v>
      </c>
      <c r="E5" s="4"/>
      <c r="F5" s="13" t="s">
        <v>6</v>
      </c>
      <c r="G5" s="14"/>
      <c r="H5" s="15" t="s">
        <v>4</v>
      </c>
      <c r="I5" s="16" t="s">
        <v>5</v>
      </c>
      <c r="J5" s="4"/>
      <c r="K5" s="4"/>
      <c r="L5" s="4"/>
      <c r="M5" s="4"/>
      <c r="N5" s="4"/>
      <c r="O5" s="4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21" customHeight="1">
      <c r="A6" s="17" t="s">
        <v>7</v>
      </c>
      <c r="B6" s="18" t="str">
        <f t="shared" ref="B6:B7" si="0">$A$5&amp;" - "&amp;A6</f>
        <v>GIVING - Tithes</v>
      </c>
      <c r="C6" s="19">
        <v>0</v>
      </c>
      <c r="D6" s="20">
        <f>IFERROR(SUMIF('INPUT EXPENSES HERE'!$D$2:$D$189,B6,'INPUT EXPENSES HERE'!$E$2:$E$189),"0")</f>
        <v>0</v>
      </c>
      <c r="E6" s="4"/>
      <c r="F6" s="21" t="s">
        <v>8</v>
      </c>
      <c r="G6" s="18" t="str">
        <f t="shared" ref="G6:G7" si="1">$F$5&amp;" - "&amp;F6</f>
        <v>FOOD - Groceries</v>
      </c>
      <c r="H6" s="19">
        <v>0</v>
      </c>
      <c r="I6" s="20">
        <f>IFERROR(SUMIF('INPUT EXPENSES HERE'!$D$2:$D$189,G6,'INPUT EXPENSES HERE'!$E$2:$E$189),"0")</f>
        <v>0</v>
      </c>
      <c r="J6" s="4"/>
      <c r="K6" s="4"/>
      <c r="L6" s="4"/>
      <c r="M6" s="4"/>
      <c r="N6" s="4"/>
      <c r="O6" s="4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1" customHeight="1">
      <c r="A7" s="17" t="s">
        <v>9</v>
      </c>
      <c r="B7" s="18" t="str">
        <f t="shared" si="0"/>
        <v>GIVING - Charity</v>
      </c>
      <c r="C7" s="19">
        <v>0</v>
      </c>
      <c r="D7" s="20">
        <f>IFERROR(SUMIF('INPUT EXPENSES HERE'!$D$2:$D$189,B7,'INPUT EXPENSES HERE'!$E$2:$E$189),"0")</f>
        <v>0</v>
      </c>
      <c r="E7" s="4"/>
      <c r="F7" s="21" t="s">
        <v>10</v>
      </c>
      <c r="G7" s="18" t="str">
        <f t="shared" si="1"/>
        <v>FOOD - Restaurants</v>
      </c>
      <c r="H7" s="19">
        <v>0</v>
      </c>
      <c r="I7" s="20">
        <f>IFERROR(SUMIF('INPUT EXPENSES HERE'!$D$2:$D$189,G7,'INPUT EXPENSES HERE'!$E$2:$E$189),"0")</f>
        <v>0</v>
      </c>
      <c r="J7" s="4"/>
      <c r="K7" s="4"/>
      <c r="L7" s="4"/>
      <c r="M7" s="4"/>
      <c r="N7" s="4"/>
      <c r="O7" s="4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24.75" customHeight="1">
      <c r="A8" s="22"/>
      <c r="B8" s="23"/>
      <c r="C8" s="24">
        <f t="shared" ref="C8:D8" si="2">SUM(C6:C7)</f>
        <v>0</v>
      </c>
      <c r="D8" s="25">
        <f t="shared" si="2"/>
        <v>0</v>
      </c>
      <c r="E8" s="4"/>
      <c r="F8" s="22"/>
      <c r="G8" s="23"/>
      <c r="H8" s="24">
        <f t="shared" ref="H8:I8" si="3">SUM(H6:H7)</f>
        <v>0</v>
      </c>
      <c r="I8" s="24">
        <f t="shared" si="3"/>
        <v>0</v>
      </c>
      <c r="J8" s="4"/>
      <c r="K8" s="4"/>
      <c r="L8" s="26"/>
      <c r="M8" s="4"/>
      <c r="N8" s="4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24.75" customHeight="1">
      <c r="A9" s="9"/>
      <c r="B9" s="27"/>
      <c r="C9" s="27"/>
      <c r="D9" s="27"/>
      <c r="E9" s="9"/>
      <c r="F9" s="9"/>
      <c r="G9" s="27"/>
      <c r="H9" s="27"/>
      <c r="I9" s="27"/>
      <c r="J9" s="9"/>
      <c r="K9" s="9"/>
      <c r="L9" s="28"/>
      <c r="M9" s="9"/>
      <c r="N9" s="9"/>
      <c r="O9" s="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</row>
    <row r="10" spans="1:28" ht="33.75">
      <c r="A10" s="13" t="s">
        <v>11</v>
      </c>
      <c r="B10" s="30"/>
      <c r="C10" s="31" t="s">
        <v>4</v>
      </c>
      <c r="D10" s="32" t="s">
        <v>5</v>
      </c>
      <c r="E10" s="4"/>
      <c r="F10" s="13" t="s">
        <v>12</v>
      </c>
      <c r="G10" s="14"/>
      <c r="H10" s="15" t="s">
        <v>4</v>
      </c>
      <c r="I10" s="16" t="s">
        <v>5</v>
      </c>
      <c r="J10" s="4"/>
      <c r="K10" s="4"/>
      <c r="L10" s="4"/>
      <c r="M10" s="26"/>
      <c r="N10" s="4"/>
      <c r="O10" s="4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21" customHeight="1">
      <c r="A11" s="33" t="s">
        <v>13</v>
      </c>
      <c r="B11" s="18" t="str">
        <f t="shared" ref="B11:B14" si="4">$A$11&amp;" - "&amp;A11</f>
        <v>Emergency Fund - Emergency Fund</v>
      </c>
      <c r="C11" s="19">
        <v>0</v>
      </c>
      <c r="D11" s="20">
        <f>IFERROR(SUMIF('INPUT EXPENSES HERE'!$D$2:$D$189,B11,'INPUT EXPENSES HERE'!$E$2:$E$189),"0")</f>
        <v>0</v>
      </c>
      <c r="E11" s="4"/>
      <c r="F11" s="21" t="s">
        <v>14</v>
      </c>
      <c r="G11" s="18" t="str">
        <f t="shared" ref="G11:G12" si="5">$F$10&amp;" - "&amp;F11</f>
        <v>CLOTHING - Adults</v>
      </c>
      <c r="H11" s="19">
        <v>0</v>
      </c>
      <c r="I11" s="20">
        <f>IFERROR(SUMIF('INPUT EXPENSES HERE'!$D$2:$D$189,G11,'INPUT EXPENSES HERE'!$E$2:$E$189),"0")</f>
        <v>0</v>
      </c>
      <c r="J11" s="4"/>
      <c r="K11" s="4"/>
      <c r="L11" s="4"/>
      <c r="M11" s="4"/>
      <c r="N11" s="4"/>
      <c r="O11" s="4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21" customHeight="1">
      <c r="A12" s="34" t="s">
        <v>15</v>
      </c>
      <c r="B12" s="18" t="str">
        <f t="shared" si="4"/>
        <v>Emergency Fund - Retirement Fund</v>
      </c>
      <c r="C12" s="19">
        <v>0</v>
      </c>
      <c r="D12" s="20">
        <f>IFERROR(SUMIF('INPUT EXPENSES HERE'!$D$2:$D$189,B12,'INPUT EXPENSES HERE'!$E$2:$E$189),"0")</f>
        <v>0</v>
      </c>
      <c r="E12" s="4"/>
      <c r="F12" s="21" t="s">
        <v>16</v>
      </c>
      <c r="G12" s="18" t="str">
        <f t="shared" si="5"/>
        <v>CLOTHING - Children</v>
      </c>
      <c r="H12" s="19">
        <v>0</v>
      </c>
      <c r="I12" s="20">
        <f>IFERROR(SUMIF('INPUT EXPENSES HERE'!$D$2:$D$189,G12,'INPUT EXPENSES HERE'!$E$2:$E$189),"0")</f>
        <v>0</v>
      </c>
      <c r="J12" s="4"/>
      <c r="K12" s="4"/>
      <c r="L12" s="4"/>
      <c r="M12" s="4"/>
      <c r="N12" s="4"/>
      <c r="O12" s="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21" customHeight="1">
      <c r="A13" s="35" t="s">
        <v>17</v>
      </c>
      <c r="B13" s="18" t="str">
        <f t="shared" si="4"/>
        <v>Emergency Fund - Christmas fund</v>
      </c>
      <c r="C13" s="19">
        <v>0</v>
      </c>
      <c r="D13" s="20">
        <f>IFERROR(SUMIF('INPUT EXPENSES HERE'!$D$2:$D$189,B13,'INPUT EXPENSES HERE'!$E$2:$E$189),"0")</f>
        <v>0</v>
      </c>
      <c r="E13" s="4"/>
      <c r="F13" s="22"/>
      <c r="G13" s="23"/>
      <c r="H13" s="24">
        <f t="shared" ref="H13:I13" si="6">SUM(H11:H12)</f>
        <v>0</v>
      </c>
      <c r="I13" s="25">
        <f t="shared" si="6"/>
        <v>0</v>
      </c>
      <c r="J13" s="4"/>
      <c r="K13" s="4"/>
      <c r="L13" s="4"/>
      <c r="M13" s="4"/>
      <c r="N13" s="4"/>
      <c r="O13" s="4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24.75" customHeight="1">
      <c r="A14" s="35" t="s">
        <v>18</v>
      </c>
      <c r="B14" s="18" t="str">
        <f t="shared" si="4"/>
        <v>Emergency Fund - Vacation fund</v>
      </c>
      <c r="C14" s="19">
        <v>0</v>
      </c>
      <c r="D14" s="20">
        <f>IFERROR(SUMIF('INPUT EXPENSES HERE'!$D$2:$D$189,B14,'INPUT EXPENSES HERE'!$E$2:$E$189),"0")</f>
        <v>0</v>
      </c>
      <c r="E14" s="4"/>
      <c r="J14" s="4"/>
      <c r="K14" s="4"/>
      <c r="L14" s="4"/>
      <c r="M14" s="4"/>
      <c r="N14" s="4"/>
      <c r="O14" s="4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33.75">
      <c r="A15" s="36"/>
      <c r="B15" s="37"/>
      <c r="C15" s="24">
        <f t="shared" ref="C15:D15" si="7">SUM(C11:C14)</f>
        <v>0</v>
      </c>
      <c r="D15" s="25">
        <f t="shared" si="7"/>
        <v>0</v>
      </c>
      <c r="E15" s="9"/>
      <c r="F15" s="13" t="s">
        <v>19</v>
      </c>
      <c r="G15" s="30"/>
      <c r="H15" s="31" t="s">
        <v>4</v>
      </c>
      <c r="I15" s="32" t="s">
        <v>5</v>
      </c>
      <c r="J15" s="9"/>
      <c r="K15" s="9"/>
      <c r="L15" s="9"/>
      <c r="M15" s="9"/>
      <c r="N15" s="9"/>
      <c r="O15" s="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ht="33" customHeight="1">
      <c r="E16" s="4"/>
      <c r="F16" s="34" t="s">
        <v>20</v>
      </c>
      <c r="G16" s="18" t="str">
        <f t="shared" ref="G16:G20" si="8">$F$15&amp;" - "&amp;F16</f>
        <v>TRANSPORTATION - Gas</v>
      </c>
      <c r="H16" s="19">
        <v>0</v>
      </c>
      <c r="I16" s="20">
        <f>IFERROR(SUMIF('INPUT EXPENSES HERE'!$D$2:$D$189,G16,'INPUT EXPENSES HERE'!$E$2:$E$189),"0")</f>
        <v>0</v>
      </c>
      <c r="J16" s="4"/>
      <c r="K16" s="4"/>
      <c r="L16" s="4"/>
      <c r="M16" s="4"/>
      <c r="N16" s="4"/>
      <c r="O16" s="4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33.75">
      <c r="A17" s="13" t="s">
        <v>21</v>
      </c>
      <c r="B17" s="30"/>
      <c r="C17" s="31" t="s">
        <v>4</v>
      </c>
      <c r="D17" s="32" t="s">
        <v>5</v>
      </c>
      <c r="E17" s="4"/>
      <c r="F17" s="38" t="s">
        <v>22</v>
      </c>
      <c r="G17" s="18" t="str">
        <f t="shared" si="8"/>
        <v>TRANSPORTATION - Repairs &amp; Tires &amp; Oil</v>
      </c>
      <c r="H17" s="19">
        <v>0</v>
      </c>
      <c r="I17" s="20">
        <f>IFERROR(SUMIF('INPUT EXPENSES HERE'!$D$2:$D$189,G17,'INPUT EXPENSES HERE'!$E$2:$E$189),"0")</f>
        <v>0</v>
      </c>
      <c r="J17" s="4"/>
      <c r="K17" s="4"/>
      <c r="L17" s="4"/>
      <c r="M17" s="4"/>
      <c r="N17" s="4"/>
      <c r="O17" s="4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21" customHeight="1">
      <c r="A18" s="33" t="s">
        <v>23</v>
      </c>
      <c r="B18" s="18" t="str">
        <f t="shared" ref="B18:B20" si="9">$A$17&amp;" - "&amp;A18</f>
        <v>HOUSING - Mortgage/Rent</v>
      </c>
      <c r="C18" s="19">
        <v>0</v>
      </c>
      <c r="D18" s="20">
        <f>IFERROR(SUMIF('INPUT EXPENSES HERE'!$D$2:$D$189,B18,'INPUT EXPENSES HERE'!$E$2:$E$189),"0")</f>
        <v>0</v>
      </c>
      <c r="E18" s="4"/>
      <c r="F18" s="34" t="s">
        <v>24</v>
      </c>
      <c r="G18" s="18" t="str">
        <f t="shared" si="8"/>
        <v>TRANSPORTATION - License &amp; Taxes</v>
      </c>
      <c r="H18" s="19">
        <v>0</v>
      </c>
      <c r="I18" s="20">
        <f>IFERROR(SUMIF('INPUT EXPENSES HERE'!$D$2:$D$189,G18,'INPUT EXPENSES HERE'!$E$2:$E$189),"0")</f>
        <v>0</v>
      </c>
      <c r="J18" s="4"/>
      <c r="K18" s="4"/>
      <c r="L18" s="4"/>
      <c r="M18" s="4"/>
      <c r="N18" s="4"/>
      <c r="O18" s="4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21" customHeight="1">
      <c r="A19" s="34" t="s">
        <v>25</v>
      </c>
      <c r="B19" s="18" t="str">
        <f t="shared" si="9"/>
        <v>HOUSING - Repairs/Maintenance</v>
      </c>
      <c r="C19" s="19">
        <v>0</v>
      </c>
      <c r="D19" s="20">
        <f>IFERROR(SUMIF('INPUT EXPENSES HERE'!$D$2:$D$189,B19,'INPUT EXPENSES HERE'!$E$2:$E$189),"0")</f>
        <v>0</v>
      </c>
      <c r="E19" s="4"/>
      <c r="F19" s="34" t="s">
        <v>26</v>
      </c>
      <c r="G19" s="18" t="str">
        <f t="shared" si="8"/>
        <v>TRANSPORTATION - Car Replacement</v>
      </c>
      <c r="H19" s="19">
        <v>0</v>
      </c>
      <c r="I19" s="20">
        <f>IFERROR(SUMIF('INPUT EXPENSES HERE'!$D$2:$D$189,G19,'INPUT EXPENSES HERE'!$E$2:$E$189),"0")</f>
        <v>0</v>
      </c>
      <c r="J19" s="4"/>
      <c r="K19" s="4"/>
      <c r="L19" s="4"/>
      <c r="M19" s="4"/>
      <c r="N19" s="4"/>
      <c r="O19" s="4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21" customHeight="1">
      <c r="A20" s="34" t="s">
        <v>27</v>
      </c>
      <c r="B20" s="18" t="str">
        <f t="shared" si="9"/>
        <v>HOUSING - Association Dues</v>
      </c>
      <c r="C20" s="19">
        <v>0</v>
      </c>
      <c r="D20" s="20">
        <f>IFERROR(SUMIF('INPUT EXPENSES HERE'!$D$2:$D$189,B20,'INPUT EXPENSES HERE'!$E$2:$E$189),"0")</f>
        <v>0</v>
      </c>
      <c r="E20" s="4"/>
      <c r="F20" s="34" t="s">
        <v>28</v>
      </c>
      <c r="G20" s="18" t="str">
        <f t="shared" si="8"/>
        <v>TRANSPORTATION - Other</v>
      </c>
      <c r="H20" s="19">
        <v>0</v>
      </c>
      <c r="I20" s="20">
        <f>IFERROR(SUMIF('INPUT EXPENSES HERE'!$D$2:$D$189,G20,'INPUT EXPENSES HERE'!$E$2:$E$189),"0")</f>
        <v>0</v>
      </c>
      <c r="J20" s="4"/>
      <c r="K20" s="4"/>
      <c r="L20" s="4"/>
      <c r="M20" s="4"/>
      <c r="N20" s="4"/>
      <c r="O20" s="4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21" customHeight="1">
      <c r="A21" s="36"/>
      <c r="B21" s="37"/>
      <c r="C21" s="24">
        <f t="shared" ref="C21:D21" si="10">SUM(C18:C20)</f>
        <v>0</v>
      </c>
      <c r="D21" s="25">
        <f t="shared" si="10"/>
        <v>0</v>
      </c>
      <c r="E21" s="4"/>
      <c r="F21" s="22"/>
      <c r="G21" s="23"/>
      <c r="H21" s="24">
        <f t="shared" ref="H21:I21" si="11">SUM(H16:H20)</f>
        <v>0</v>
      </c>
      <c r="I21" s="25">
        <f t="shared" si="11"/>
        <v>0</v>
      </c>
      <c r="J21" s="4"/>
      <c r="K21" s="4"/>
      <c r="L21" s="4"/>
      <c r="M21" s="4"/>
      <c r="N21" s="4"/>
      <c r="O21" s="4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24.75" customHeight="1">
      <c r="E22" s="4"/>
      <c r="J22" s="4"/>
      <c r="K22" s="4"/>
      <c r="L22" s="4"/>
      <c r="M22" s="4"/>
      <c r="N22" s="4"/>
      <c r="O22" s="4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33.75">
      <c r="A23" s="13" t="s">
        <v>29</v>
      </c>
      <c r="B23" s="30"/>
      <c r="C23" s="31" t="s">
        <v>4</v>
      </c>
      <c r="D23" s="32" t="s">
        <v>5</v>
      </c>
      <c r="E23" s="9"/>
      <c r="F23" s="13" t="s">
        <v>30</v>
      </c>
      <c r="G23" s="30"/>
      <c r="H23" s="31" t="s">
        <v>4</v>
      </c>
      <c r="I23" s="32" t="s">
        <v>5</v>
      </c>
      <c r="J23" s="9"/>
      <c r="K23" s="9"/>
      <c r="L23" s="9"/>
      <c r="M23" s="9"/>
      <c r="N23" s="9"/>
      <c r="O23" s="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ht="33" customHeight="1">
      <c r="A24" s="39" t="s">
        <v>31</v>
      </c>
      <c r="B24" s="18" t="str">
        <f t="shared" ref="B24:B30" si="12">$A$23&amp;" - "&amp;A24</f>
        <v>UTILITIES - Electricity</v>
      </c>
      <c r="C24" s="19">
        <v>0</v>
      </c>
      <c r="D24" s="20">
        <f>IFERROR(SUMIF('INPUT EXPENSES HERE'!$D$2:$D$189,B24,'INPUT EXPENSES HERE'!$E$2:$E$189),"0")</f>
        <v>0</v>
      </c>
      <c r="E24" s="4"/>
      <c r="F24" s="39" t="s">
        <v>32</v>
      </c>
      <c r="G24" s="18" t="str">
        <f t="shared" ref="G24:G29" si="13">$F$23&amp;" - "&amp;F24</f>
        <v>MEDICAL/HEALTH - Medications</v>
      </c>
      <c r="H24" s="19">
        <v>0</v>
      </c>
      <c r="I24" s="20">
        <f>IFERROR(SUMIF('INPUT EXPENSES HERE'!$D$2:$D$189,G24,'INPUT EXPENSES HERE'!$E$2:$E$189),"0")</f>
        <v>0</v>
      </c>
      <c r="J24" s="4"/>
      <c r="K24" s="4"/>
      <c r="L24" s="4"/>
      <c r="M24" s="4"/>
      <c r="N24" s="4"/>
      <c r="O24" s="4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21" customHeight="1">
      <c r="A25" s="40" t="s">
        <v>20</v>
      </c>
      <c r="B25" s="18" t="str">
        <f t="shared" si="12"/>
        <v>UTILITIES - Gas</v>
      </c>
      <c r="C25" s="19">
        <v>0</v>
      </c>
      <c r="D25" s="20">
        <f>IFERROR(SUMIF('INPUT EXPENSES HERE'!$D$2:$D$189,B25,'INPUT EXPENSES HERE'!$E$2:$E$189),"0")</f>
        <v>0</v>
      </c>
      <c r="E25" s="4"/>
      <c r="F25" s="40" t="s">
        <v>33</v>
      </c>
      <c r="G25" s="18" t="str">
        <f t="shared" si="13"/>
        <v>MEDICAL/HEALTH - Doctor Bills</v>
      </c>
      <c r="H25" s="19">
        <v>0</v>
      </c>
      <c r="I25" s="20">
        <f>IFERROR(SUMIF('INPUT EXPENSES HERE'!$D$2:$D$189,G25,'INPUT EXPENSES HERE'!$E$2:$E$189),"0")</f>
        <v>0</v>
      </c>
      <c r="J25" s="4"/>
      <c r="K25" s="4"/>
      <c r="L25" s="4"/>
      <c r="M25" s="4"/>
      <c r="N25" s="4"/>
      <c r="O25" s="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21" customHeight="1">
      <c r="A26" s="40" t="s">
        <v>34</v>
      </c>
      <c r="B26" s="18" t="str">
        <f t="shared" si="12"/>
        <v>UTILITIES - Water</v>
      </c>
      <c r="C26" s="19">
        <v>0</v>
      </c>
      <c r="D26" s="20">
        <f>IFERROR(SUMIF('INPUT EXPENSES HERE'!$D$2:$D$189,B26,'INPUT EXPENSES HERE'!$E$2:$E$189),"0")</f>
        <v>0</v>
      </c>
      <c r="E26" s="4"/>
      <c r="F26" s="40" t="s">
        <v>35</v>
      </c>
      <c r="G26" s="18" t="str">
        <f t="shared" si="13"/>
        <v>MEDICAL/HEALTH - Dentist</v>
      </c>
      <c r="H26" s="19">
        <v>0</v>
      </c>
      <c r="I26" s="20">
        <f>IFERROR(SUMIF('INPUT EXPENSES HERE'!$D$2:$D$189,G26,'INPUT EXPENSES HERE'!$E$2:$E$189),"0")</f>
        <v>0</v>
      </c>
      <c r="J26" s="4"/>
      <c r="K26" s="4"/>
      <c r="L26" s="4"/>
      <c r="M26" s="4"/>
      <c r="N26" s="4"/>
      <c r="O26" s="4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21" customHeight="1">
      <c r="A27" s="40" t="s">
        <v>36</v>
      </c>
      <c r="B27" s="18" t="str">
        <f t="shared" si="12"/>
        <v>UTILITIES - Trash</v>
      </c>
      <c r="C27" s="19">
        <v>0</v>
      </c>
      <c r="D27" s="20">
        <f>IFERROR(SUMIF('INPUT EXPENSES HERE'!$D$2:$D$189,B27,'INPUT EXPENSES HERE'!$E$2:$E$189),"0")</f>
        <v>0</v>
      </c>
      <c r="E27" s="4"/>
      <c r="F27" s="40" t="s">
        <v>37</v>
      </c>
      <c r="G27" s="18" t="str">
        <f t="shared" si="13"/>
        <v>MEDICAL/HEALTH - Optometrist</v>
      </c>
      <c r="H27" s="19">
        <v>0</v>
      </c>
      <c r="I27" s="20">
        <f>IFERROR(SUMIF('INPUT EXPENSES HERE'!$D$2:$D$189,G27,'INPUT EXPENSES HERE'!$E$2:$E$189),"0")</f>
        <v>0</v>
      </c>
      <c r="J27" s="4"/>
      <c r="K27" s="4"/>
      <c r="L27" s="4"/>
      <c r="M27" s="4"/>
      <c r="N27" s="4"/>
      <c r="O27" s="4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21" customHeight="1">
      <c r="A28" s="40" t="s">
        <v>38</v>
      </c>
      <c r="B28" s="18" t="str">
        <f t="shared" si="12"/>
        <v>UTILITIES - Phone/Mobile</v>
      </c>
      <c r="C28" s="19">
        <v>0</v>
      </c>
      <c r="D28" s="20">
        <f>IFERROR(SUMIF('INPUT EXPENSES HERE'!$D$2:$D$189,B28,'INPUT EXPENSES HERE'!$E$2:$E$189),"0")</f>
        <v>0</v>
      </c>
      <c r="E28" s="4"/>
      <c r="F28" s="40" t="s">
        <v>39</v>
      </c>
      <c r="G28" s="18" t="str">
        <f t="shared" si="13"/>
        <v>MEDICAL/HEALTH - Vitamins</v>
      </c>
      <c r="H28" s="19">
        <v>0</v>
      </c>
      <c r="I28" s="20">
        <f>IFERROR(SUMIF('INPUT EXPENSES HERE'!$D$2:$D$189,G28,'INPUT EXPENSES HERE'!$E$2:$E$189),"0")</f>
        <v>0</v>
      </c>
      <c r="J28" s="4"/>
      <c r="K28" s="4"/>
      <c r="L28" s="4"/>
      <c r="M28" s="4"/>
      <c r="N28" s="4"/>
      <c r="O28" s="4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21" customHeight="1">
      <c r="A29" s="40" t="s">
        <v>40</v>
      </c>
      <c r="B29" s="18" t="str">
        <f t="shared" si="12"/>
        <v>UTILITIES - Internet</v>
      </c>
      <c r="C29" s="19">
        <v>0</v>
      </c>
      <c r="D29" s="20">
        <f>IFERROR(SUMIF('INPUT EXPENSES HERE'!$D$2:$D$189,B29,'INPUT EXPENSES HERE'!$E$2:$E$189),"0")</f>
        <v>0</v>
      </c>
      <c r="E29" s="4"/>
      <c r="F29" s="40" t="s">
        <v>28</v>
      </c>
      <c r="G29" s="18" t="str">
        <f t="shared" si="13"/>
        <v>MEDICAL/HEALTH - Other</v>
      </c>
      <c r="H29" s="19">
        <v>0</v>
      </c>
      <c r="I29" s="20">
        <f>IFERROR(SUMIF('INPUT EXPENSES HERE'!$D$2:$D$189,G29,'INPUT EXPENSES HERE'!$E$2:$E$189),"0")</f>
        <v>0</v>
      </c>
      <c r="J29" s="4"/>
      <c r="K29" s="4"/>
      <c r="L29" s="4"/>
      <c r="M29" s="4"/>
      <c r="N29" s="4"/>
      <c r="O29" s="4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21" customHeight="1">
      <c r="A30" s="40" t="s">
        <v>41</v>
      </c>
      <c r="B30" s="18" t="str">
        <f t="shared" si="12"/>
        <v>UTILITIES - Cable, Hulu, Netflix, Disney +</v>
      </c>
      <c r="C30" s="19">
        <v>0</v>
      </c>
      <c r="D30" s="20">
        <f>IFERROR(SUMIF('INPUT EXPENSES HERE'!$D$2:$D$189,B30,'INPUT EXPENSES HERE'!$E$2:$E$189),"0")</f>
        <v>0</v>
      </c>
      <c r="E30" s="4"/>
      <c r="F30" s="36"/>
      <c r="G30" s="37"/>
      <c r="H30" s="24">
        <f t="shared" ref="H30:I30" si="14">SUM(H24:H29)</f>
        <v>0</v>
      </c>
      <c r="I30" s="25">
        <f t="shared" si="14"/>
        <v>0</v>
      </c>
      <c r="J30" s="4"/>
      <c r="K30" s="4"/>
      <c r="L30" s="4"/>
      <c r="M30" s="4"/>
      <c r="N30" s="4"/>
      <c r="O30" s="4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21" customHeight="1">
      <c r="A31" s="36"/>
      <c r="B31" s="37"/>
      <c r="C31" s="24">
        <f t="shared" ref="C31:D31" si="15">SUM(C24:C30)</f>
        <v>0</v>
      </c>
      <c r="D31" s="25">
        <f t="shared" si="15"/>
        <v>0</v>
      </c>
      <c r="E31" s="4"/>
      <c r="J31" s="4"/>
      <c r="K31" s="4"/>
      <c r="L31" s="4"/>
      <c r="M31" s="4"/>
      <c r="N31" s="4"/>
      <c r="O31" s="4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33.75">
      <c r="E32" s="4"/>
      <c r="F32" s="13" t="s">
        <v>42</v>
      </c>
      <c r="G32" s="30"/>
      <c r="H32" s="31" t="s">
        <v>4</v>
      </c>
      <c r="I32" s="32" t="s">
        <v>5</v>
      </c>
      <c r="J32" s="4"/>
      <c r="K32" s="4"/>
      <c r="L32" s="4"/>
      <c r="M32" s="4"/>
      <c r="N32" s="4"/>
      <c r="O32" s="4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33.75">
      <c r="A33" s="13" t="s">
        <v>43</v>
      </c>
      <c r="B33" s="30"/>
      <c r="C33" s="31" t="s">
        <v>4</v>
      </c>
      <c r="D33" s="32" t="s">
        <v>5</v>
      </c>
      <c r="E33" s="9"/>
      <c r="F33" s="39" t="s">
        <v>44</v>
      </c>
      <c r="G33" s="18" t="str">
        <f t="shared" ref="G33:G34" si="16">$F$32&amp;" - "&amp;F33</f>
        <v>RECREATION - Entertainment</v>
      </c>
      <c r="H33" s="19">
        <v>0</v>
      </c>
      <c r="I33" s="20">
        <f>IFERROR(SUMIF('INPUT EXPENSES HERE'!$D$2:$D$189,G33,'INPUT EXPENSES HERE'!$E$2:$E$189),"0")</f>
        <v>0</v>
      </c>
      <c r="J33" s="9"/>
      <c r="K33" s="9"/>
      <c r="L33" s="9"/>
      <c r="M33" s="9"/>
      <c r="N33" s="9"/>
      <c r="O33" s="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ht="32.25" customHeight="1">
      <c r="A34" s="39" t="s">
        <v>45</v>
      </c>
      <c r="B34" s="18" t="str">
        <f t="shared" ref="B34:B40" si="17">$A$33&amp;" - "&amp;A34</f>
        <v>INSURANCE - Life Insurance</v>
      </c>
      <c r="C34" s="19">
        <v>0</v>
      </c>
      <c r="D34" s="20">
        <f>IFERROR(SUMIF('INPUT EXPENSES HERE'!$D$2:$D$189,B34,'INPUT EXPENSES HERE'!$E$2:$E$189),"0")</f>
        <v>0</v>
      </c>
      <c r="E34" s="4"/>
      <c r="F34" s="40" t="s">
        <v>46</v>
      </c>
      <c r="G34" s="18" t="str">
        <f t="shared" si="16"/>
        <v>RECREATION - Vacation</v>
      </c>
      <c r="H34" s="19">
        <v>0</v>
      </c>
      <c r="I34" s="20">
        <f>IFERROR(SUMIF('INPUT EXPENSES HERE'!$D$2:$D$189,G34,'INPUT EXPENSES HERE'!$E$2:$E$189),"0")</f>
        <v>0</v>
      </c>
      <c r="J34" s="4"/>
      <c r="K34" s="4"/>
      <c r="L34" s="4"/>
      <c r="M34" s="4"/>
      <c r="N34" s="4"/>
      <c r="O34" s="4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21" customHeight="1">
      <c r="A35" s="40" t="s">
        <v>47</v>
      </c>
      <c r="B35" s="18" t="str">
        <f t="shared" si="17"/>
        <v>INSURANCE - Health Insurance</v>
      </c>
      <c r="C35" s="19">
        <v>0</v>
      </c>
      <c r="D35" s="20">
        <f>IFERROR(SUMIF('INPUT EXPENSES HERE'!$D$2:$D$189,B35,'INPUT EXPENSES HERE'!$E$2:$E$189),"0")</f>
        <v>0</v>
      </c>
      <c r="E35" s="4"/>
      <c r="F35" s="36"/>
      <c r="G35" s="37"/>
      <c r="H35" s="24">
        <f t="shared" ref="H35:I35" si="18">SUM(H33:H34)</f>
        <v>0</v>
      </c>
      <c r="I35" s="24">
        <f t="shared" si="18"/>
        <v>0</v>
      </c>
      <c r="J35" s="4"/>
      <c r="K35" s="4"/>
      <c r="L35" s="4"/>
      <c r="M35" s="4"/>
      <c r="N35" s="4"/>
      <c r="O35" s="4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21" customHeight="1">
      <c r="A36" s="40" t="s">
        <v>48</v>
      </c>
      <c r="B36" s="18" t="str">
        <f t="shared" si="17"/>
        <v>INSURANCE - Homeowner/Renter</v>
      </c>
      <c r="C36" s="19">
        <v>0</v>
      </c>
      <c r="D36" s="20">
        <f>IFERROR(SUMIF('INPUT EXPENSES HERE'!$D$2:$D$189,B36,'INPUT EXPENSES HERE'!$E$2:$E$189),"0")</f>
        <v>0</v>
      </c>
      <c r="E36" s="4"/>
      <c r="J36" s="4"/>
      <c r="K36" s="4"/>
      <c r="L36" s="4"/>
      <c r="M36" s="4"/>
      <c r="N36" s="4"/>
      <c r="O36" s="4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33.75">
      <c r="A37" s="40" t="s">
        <v>49</v>
      </c>
      <c r="B37" s="18" t="str">
        <f t="shared" si="17"/>
        <v>INSURANCE - Auto Insurance</v>
      </c>
      <c r="C37" s="19">
        <v>0</v>
      </c>
      <c r="D37" s="20">
        <f>IFERROR(SUMIF('INPUT EXPENSES HERE'!$D$2:$D$189,B37,'INPUT EXPENSES HERE'!$E$2:$E$189),"0")</f>
        <v>0</v>
      </c>
      <c r="E37" s="4"/>
      <c r="F37" s="13" t="s">
        <v>50</v>
      </c>
      <c r="G37" s="30"/>
      <c r="H37" s="31" t="s">
        <v>4</v>
      </c>
      <c r="I37" s="32" t="s">
        <v>5</v>
      </c>
      <c r="J37" s="41" t="s">
        <v>51</v>
      </c>
      <c r="K37" s="4"/>
      <c r="L37" s="4"/>
      <c r="M37" s="4"/>
      <c r="N37" s="4"/>
      <c r="O37" s="4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8" customHeight="1">
      <c r="A38" s="40" t="s">
        <v>52</v>
      </c>
      <c r="B38" s="18" t="str">
        <f t="shared" si="17"/>
        <v>INSURANCE - Disability Insurance</v>
      </c>
      <c r="C38" s="19">
        <v>0</v>
      </c>
      <c r="D38" s="20">
        <f>IFERROR(SUMIF('INPUT EXPENSES HERE'!$D$2:$D$189,B38,'INPUT EXPENSES HERE'!$E$2:$E$189),"0")</f>
        <v>0</v>
      </c>
      <c r="E38" s="4"/>
      <c r="F38" s="33" t="s">
        <v>53</v>
      </c>
      <c r="G38" s="18" t="str">
        <f t="shared" ref="G38:G52" si="19">$F$37&amp;" - "&amp;F38</f>
        <v>DEBTS - Car Payment 1</v>
      </c>
      <c r="H38" s="19">
        <v>0</v>
      </c>
      <c r="I38" s="20">
        <f>IFERROR(SUMIF('INPUT EXPENSES HERE'!$D$2:$D$189,G38,'INPUT EXPENSES HERE'!$E$2:$E$189),"0")</f>
        <v>0</v>
      </c>
      <c r="J38" s="20">
        <v>0</v>
      </c>
      <c r="K38" s="4"/>
      <c r="L38" s="4"/>
      <c r="M38" s="4"/>
      <c r="N38" s="4"/>
      <c r="O38" s="4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31.5" customHeight="1">
      <c r="A39" s="40" t="s">
        <v>54</v>
      </c>
      <c r="B39" s="18" t="str">
        <f t="shared" si="17"/>
        <v>INSURANCE - Identity Theft</v>
      </c>
      <c r="C39" s="19">
        <v>0</v>
      </c>
      <c r="D39" s="20">
        <f>IFERROR(SUMIF('INPUT EXPENSES HERE'!$D$2:$D$189,B39,'INPUT EXPENSES HERE'!$E$2:$E$189),"0")</f>
        <v>0</v>
      </c>
      <c r="E39" s="4"/>
      <c r="F39" s="34" t="s">
        <v>55</v>
      </c>
      <c r="G39" s="18" t="str">
        <f t="shared" si="19"/>
        <v>DEBTS - Car Payment 2</v>
      </c>
      <c r="H39" s="19">
        <v>0</v>
      </c>
      <c r="I39" s="20">
        <f>IFERROR(SUMIF('INPUT EXPENSES HERE'!$D$2:$D$189,G39,'INPUT EXPENSES HERE'!$E$2:$E$189),"0")</f>
        <v>0</v>
      </c>
      <c r="J39" s="20">
        <v>0</v>
      </c>
      <c r="K39" s="4"/>
      <c r="L39" s="4"/>
      <c r="M39" s="4"/>
      <c r="N39" s="4"/>
      <c r="O39" s="4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21" customHeight="1">
      <c r="A40" s="40" t="s">
        <v>56</v>
      </c>
      <c r="B40" s="18" t="str">
        <f t="shared" si="17"/>
        <v>INSURANCE - Long-Term Care</v>
      </c>
      <c r="C40" s="19">
        <v>0</v>
      </c>
      <c r="D40" s="20">
        <f>IFERROR(SUMIF('INPUT EXPENSES HERE'!$D$2:$D$189,B40,'INPUT EXPENSES HERE'!$E$2:$E$189),"0")</f>
        <v>0</v>
      </c>
      <c r="E40" s="4"/>
      <c r="F40" s="34" t="s">
        <v>57</v>
      </c>
      <c r="G40" s="18" t="str">
        <f t="shared" si="19"/>
        <v>DEBTS - Mortgage</v>
      </c>
      <c r="H40" s="19">
        <v>0</v>
      </c>
      <c r="I40" s="20">
        <f>IFERROR(SUMIF('INPUT EXPENSES HERE'!$D$2:$D$189,G40,'INPUT EXPENSES HERE'!$E$2:$E$189),"0")</f>
        <v>0</v>
      </c>
      <c r="J40" s="20">
        <v>0</v>
      </c>
      <c r="K40" s="4"/>
      <c r="L40" s="4"/>
      <c r="M40" s="4"/>
      <c r="N40" s="4"/>
      <c r="O40" s="4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21" customHeight="1">
      <c r="A41" s="36"/>
      <c r="B41" s="37"/>
      <c r="C41" s="24">
        <f t="shared" ref="C41:D41" si="20">SUM(C34:C40)</f>
        <v>0</v>
      </c>
      <c r="D41" s="25">
        <f t="shared" si="20"/>
        <v>0</v>
      </c>
      <c r="E41" s="4"/>
      <c r="F41" s="34" t="s">
        <v>58</v>
      </c>
      <c r="G41" s="18" t="str">
        <f t="shared" si="19"/>
        <v>DEBTS - 2nd Mortgage/HELOC</v>
      </c>
      <c r="H41" s="19">
        <v>0</v>
      </c>
      <c r="I41" s="20">
        <f>IFERROR(SUMIF('INPUT EXPENSES HERE'!$D$2:$D$189,G41,'INPUT EXPENSES HERE'!$E$2:$E$189),"0")</f>
        <v>0</v>
      </c>
      <c r="J41" s="20">
        <v>0</v>
      </c>
      <c r="K41" s="4"/>
      <c r="L41" s="4"/>
      <c r="M41" s="4"/>
      <c r="N41" s="4"/>
      <c r="O41" s="4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33" customHeight="1">
      <c r="E42" s="4"/>
      <c r="F42" s="34" t="s">
        <v>59</v>
      </c>
      <c r="G42" s="18" t="str">
        <f t="shared" si="19"/>
        <v>DEBTS - Credit Card 1</v>
      </c>
      <c r="H42" s="19">
        <v>0</v>
      </c>
      <c r="I42" s="20">
        <f>IFERROR(SUMIF('INPUT EXPENSES HERE'!$D$2:$D$189,G42,'INPUT EXPENSES HERE'!$E$2:$E$189),"0")</f>
        <v>0</v>
      </c>
      <c r="J42" s="20">
        <v>0</v>
      </c>
      <c r="K42" s="4"/>
      <c r="L42" s="4"/>
      <c r="M42" s="4"/>
      <c r="N42" s="4"/>
      <c r="O42" s="4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33.75">
      <c r="A43" s="13" t="s">
        <v>60</v>
      </c>
      <c r="B43" s="30"/>
      <c r="C43" s="31" t="s">
        <v>4</v>
      </c>
      <c r="D43" s="32" t="s">
        <v>5</v>
      </c>
      <c r="E43" s="4"/>
      <c r="F43" s="34" t="s">
        <v>61</v>
      </c>
      <c r="G43" s="18" t="str">
        <f t="shared" si="19"/>
        <v>DEBTS - Credit Card 2</v>
      </c>
      <c r="H43" s="19">
        <v>0</v>
      </c>
      <c r="I43" s="20">
        <f>IFERROR(SUMIF('INPUT EXPENSES HERE'!$D$2:$D$189,G43,'INPUT EXPENSES HERE'!$E$2:$E$189),"0")</f>
        <v>0</v>
      </c>
      <c r="J43" s="20">
        <v>0</v>
      </c>
      <c r="K43" s="4"/>
      <c r="L43" s="4"/>
      <c r="M43" s="4"/>
      <c r="N43" s="4"/>
      <c r="O43" s="4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31.5" customHeight="1">
      <c r="A44" s="42" t="s">
        <v>62</v>
      </c>
      <c r="B44" s="18" t="str">
        <f t="shared" ref="B44:B53" si="21">$A$43&amp;" - "&amp;A44</f>
        <v>PERSONAL - Beauty services</v>
      </c>
      <c r="C44" s="19">
        <v>0</v>
      </c>
      <c r="D44" s="20">
        <f>IFERROR(SUMIF('INPUT EXPENSES HERE'!$D$2:$D$189,B44,'INPUT EXPENSES HERE'!$E$2:$E$189),"0")</f>
        <v>0</v>
      </c>
      <c r="E44" s="4"/>
      <c r="F44" s="34" t="s">
        <v>63</v>
      </c>
      <c r="G44" s="18" t="str">
        <f t="shared" si="19"/>
        <v>DEBTS - Credit Card 3</v>
      </c>
      <c r="H44" s="19">
        <v>0</v>
      </c>
      <c r="I44" s="20">
        <f>IFERROR(SUMIF('INPUT EXPENSES HERE'!$D$2:$D$189,G44,'INPUT EXPENSES HERE'!$E$2:$E$189),"0")</f>
        <v>0</v>
      </c>
      <c r="J44" s="20">
        <v>0</v>
      </c>
      <c r="K44" s="4"/>
      <c r="L44" s="4"/>
      <c r="M44" s="4"/>
      <c r="N44" s="4"/>
      <c r="O44" s="4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21" customHeight="1">
      <c r="A45" s="43" t="s">
        <v>64</v>
      </c>
      <c r="B45" s="18" t="str">
        <f t="shared" si="21"/>
        <v>PERSONAL - Toiletries</v>
      </c>
      <c r="C45" s="19">
        <v>0</v>
      </c>
      <c r="D45" s="20">
        <f>IFERROR(SUMIF('INPUT EXPENSES HERE'!$D$2:$D$189,B45,'INPUT EXPENSES HERE'!$E$2:$E$189),"0")</f>
        <v>0</v>
      </c>
      <c r="E45" s="4"/>
      <c r="F45" s="34" t="s">
        <v>65</v>
      </c>
      <c r="G45" s="18" t="str">
        <f t="shared" si="19"/>
        <v>DEBTS - Credit Card 4</v>
      </c>
      <c r="H45" s="19">
        <v>0</v>
      </c>
      <c r="I45" s="20">
        <f>IFERROR(SUMIF('INPUT EXPENSES HERE'!$D$2:$D$189,G45,'INPUT EXPENSES HERE'!$E$2:$E$189),"0")</f>
        <v>0</v>
      </c>
      <c r="J45" s="20">
        <v>0</v>
      </c>
      <c r="K45" s="4"/>
      <c r="L45" s="4"/>
      <c r="M45" s="4"/>
      <c r="N45" s="4"/>
      <c r="O45" s="4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21" customHeight="1">
      <c r="A46" s="43" t="s">
        <v>66</v>
      </c>
      <c r="B46" s="18" t="str">
        <f t="shared" si="21"/>
        <v>PERSONAL - Cosmetics</v>
      </c>
      <c r="C46" s="19">
        <v>0</v>
      </c>
      <c r="D46" s="20">
        <f>IFERROR(SUMIF('INPUT EXPENSES HERE'!$D$2:$D$189,B46,'INPUT EXPENSES HERE'!$E$2:$E$189),"0")</f>
        <v>0</v>
      </c>
      <c r="E46" s="4"/>
      <c r="F46" s="34" t="s">
        <v>67</v>
      </c>
      <c r="G46" s="18" t="str">
        <f t="shared" si="19"/>
        <v>DEBTS - Credit Card 5</v>
      </c>
      <c r="H46" s="19">
        <v>0</v>
      </c>
      <c r="I46" s="20">
        <f>IFERROR(SUMIF('INPUT EXPENSES HERE'!$D$2:$D$189,G46,'INPUT EXPENSES HERE'!$E$2:$E$189),"0")</f>
        <v>0</v>
      </c>
      <c r="J46" s="20">
        <v>0</v>
      </c>
      <c r="K46" s="4"/>
      <c r="L46" s="4"/>
      <c r="M46" s="4"/>
      <c r="N46" s="4"/>
      <c r="O46" s="4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21" customHeight="1">
      <c r="A47" s="43" t="s">
        <v>68</v>
      </c>
      <c r="B47" s="18" t="str">
        <f t="shared" si="21"/>
        <v>PERSONAL - Gifts</v>
      </c>
      <c r="C47" s="19">
        <v>0</v>
      </c>
      <c r="D47" s="20">
        <f>IFERROR(SUMIF('INPUT EXPENSES HERE'!$D$2:$D$189,B47,'INPUT EXPENSES HERE'!$E$2:$E$189),"0")</f>
        <v>0</v>
      </c>
      <c r="E47" s="4"/>
      <c r="F47" s="34" t="s">
        <v>69</v>
      </c>
      <c r="G47" s="18" t="str">
        <f t="shared" si="19"/>
        <v>DEBTS - Student Loan 1</v>
      </c>
      <c r="H47" s="19">
        <v>0</v>
      </c>
      <c r="I47" s="20">
        <f>IFERROR(SUMIF('INPUT EXPENSES HERE'!$D$2:$D$189,G47,'INPUT EXPENSES HERE'!$E$2:$E$189),"0")</f>
        <v>0</v>
      </c>
      <c r="J47" s="20">
        <v>0</v>
      </c>
      <c r="K47" s="4"/>
      <c r="L47" s="4"/>
      <c r="M47" s="4"/>
      <c r="N47" s="4"/>
      <c r="O47" s="4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21" customHeight="1">
      <c r="A48" s="43" t="s">
        <v>70</v>
      </c>
      <c r="B48" s="18" t="str">
        <f t="shared" si="21"/>
        <v>PERSONAL - Books/Supplies</v>
      </c>
      <c r="C48" s="19">
        <v>0</v>
      </c>
      <c r="D48" s="20">
        <f>IFERROR(SUMIF('INPUT EXPENSES HERE'!$D$2:$D$189,B48,'INPUT EXPENSES HERE'!$E$2:$E$189),"0")</f>
        <v>0</v>
      </c>
      <c r="E48" s="4"/>
      <c r="F48" s="34" t="s">
        <v>71</v>
      </c>
      <c r="G48" s="18" t="str">
        <f t="shared" si="19"/>
        <v>DEBTS - Student Loan 2</v>
      </c>
      <c r="H48" s="19">
        <v>0</v>
      </c>
      <c r="I48" s="20">
        <f>IFERROR(SUMIF('INPUT EXPENSES HERE'!$D$2:$D$189,G48,'INPUT EXPENSES HERE'!$E$2:$E$189),"0")</f>
        <v>0</v>
      </c>
      <c r="J48" s="20">
        <v>0</v>
      </c>
      <c r="K48" s="4"/>
      <c r="L48" s="4"/>
      <c r="M48" s="4"/>
      <c r="N48" s="4"/>
      <c r="O48" s="4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21" customHeight="1">
      <c r="A49" s="43" t="s">
        <v>72</v>
      </c>
      <c r="B49" s="18" t="str">
        <f t="shared" si="21"/>
        <v>PERSONAL - Gym membership</v>
      </c>
      <c r="C49" s="19">
        <v>0</v>
      </c>
      <c r="D49" s="20">
        <f>IFERROR(SUMIF('INPUT EXPENSES HERE'!$D$2:$D$189,B49,'INPUT EXPENSES HERE'!$E$2:$E$189),"0")</f>
        <v>0</v>
      </c>
      <c r="E49" s="4"/>
      <c r="F49" s="34" t="s">
        <v>73</v>
      </c>
      <c r="G49" s="18" t="str">
        <f t="shared" si="19"/>
        <v>DEBTS - Student Loan 3</v>
      </c>
      <c r="H49" s="19">
        <v>0</v>
      </c>
      <c r="I49" s="20">
        <f>IFERROR(SUMIF('INPUT EXPENSES HERE'!$D$2:$D$189,G49,'INPUT EXPENSES HERE'!$E$2:$E$189),"0")</f>
        <v>0</v>
      </c>
      <c r="J49" s="20">
        <v>0</v>
      </c>
      <c r="K49" s="4"/>
      <c r="L49" s="4"/>
      <c r="M49" s="4"/>
      <c r="N49" s="4"/>
      <c r="O49" s="4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21" customHeight="1">
      <c r="A50" s="43" t="s">
        <v>74</v>
      </c>
      <c r="B50" s="18" t="str">
        <f t="shared" si="21"/>
        <v>PERSONAL - Subscriptions</v>
      </c>
      <c r="C50" s="19">
        <v>0</v>
      </c>
      <c r="D50" s="20">
        <f>IFERROR(SUMIF('INPUT EXPENSES HERE'!$D$2:$D$189,B50,'INPUT EXPENSES HERE'!$E$2:$E$189),"0")</f>
        <v>0</v>
      </c>
      <c r="E50" s="4"/>
      <c r="F50" s="34" t="s">
        <v>75</v>
      </c>
      <c r="G50" s="18" t="str">
        <f t="shared" si="19"/>
        <v>DEBTS - Student Loan 4</v>
      </c>
      <c r="H50" s="19">
        <v>0</v>
      </c>
      <c r="I50" s="20">
        <f>IFERROR(SUMIF('INPUT EXPENSES HERE'!$D$2:$D$189,G50,'INPUT EXPENSES HERE'!$E$2:$E$189),"0")</f>
        <v>0</v>
      </c>
      <c r="J50" s="20">
        <v>0</v>
      </c>
      <c r="K50" s="4"/>
      <c r="L50" s="4"/>
      <c r="M50" s="4"/>
      <c r="N50" s="4"/>
      <c r="O50" s="4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21" customHeight="1">
      <c r="A51" s="43" t="s">
        <v>76</v>
      </c>
      <c r="B51" s="18" t="str">
        <f t="shared" si="21"/>
        <v>PERSONAL - Website</v>
      </c>
      <c r="C51" s="19">
        <v>0</v>
      </c>
      <c r="D51" s="20">
        <f>IFERROR(SUMIF('INPUT EXPENSES HERE'!$D$2:$D$189,B51,'INPUT EXPENSES HERE'!$E$2:$E$189),"0")</f>
        <v>0</v>
      </c>
      <c r="E51" s="4"/>
      <c r="F51" s="34" t="s">
        <v>77</v>
      </c>
      <c r="G51" s="18" t="str">
        <f t="shared" si="19"/>
        <v>DEBTS - Other Secured Debt</v>
      </c>
      <c r="H51" s="19">
        <v>0</v>
      </c>
      <c r="I51" s="20">
        <f>IFERROR(SUMIF('INPUT EXPENSES HERE'!$D$2:$D$189,G51,'INPUT EXPENSES HERE'!$E$2:$E$189),"0")</f>
        <v>0</v>
      </c>
      <c r="J51" s="20">
        <v>0</v>
      </c>
      <c r="K51" s="4"/>
      <c r="L51" s="4"/>
      <c r="M51" s="4"/>
      <c r="N51" s="4"/>
      <c r="O51" s="4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21" customHeight="1">
      <c r="A52" s="43" t="s">
        <v>78</v>
      </c>
      <c r="B52" s="18" t="str">
        <f t="shared" si="21"/>
        <v>PERSONAL - Miscellaneous</v>
      </c>
      <c r="C52" s="19">
        <v>0</v>
      </c>
      <c r="D52" s="20">
        <f>IFERROR(SUMIF('INPUT EXPENSES HERE'!$D$2:$D$189,B52,'INPUT EXPENSES HERE'!$E$2:$E$189),"0")</f>
        <v>0</v>
      </c>
      <c r="E52" s="4"/>
      <c r="F52" s="34" t="s">
        <v>28</v>
      </c>
      <c r="G52" s="18" t="str">
        <f t="shared" si="19"/>
        <v>DEBTS - Other</v>
      </c>
      <c r="H52" s="19">
        <v>0</v>
      </c>
      <c r="I52" s="20">
        <f>IFERROR(SUMIF('INPUT EXPENSES HERE'!$D$2:$D$189,G52,'INPUT EXPENSES HERE'!$E$2:$E$189),"0")</f>
        <v>0</v>
      </c>
      <c r="J52" s="20">
        <v>0</v>
      </c>
      <c r="K52" s="4"/>
      <c r="L52" s="4"/>
      <c r="M52" s="4"/>
      <c r="N52" s="4"/>
      <c r="O52" s="4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21" customHeight="1">
      <c r="A53" s="43" t="s">
        <v>28</v>
      </c>
      <c r="B53" s="18" t="str">
        <f t="shared" si="21"/>
        <v>PERSONAL - Other</v>
      </c>
      <c r="C53" s="19">
        <v>0</v>
      </c>
      <c r="D53" s="20">
        <f>IFERROR(SUMIF('INPUT EXPENSES HERE'!$D$2:$D$189,B53,'INPUT EXPENSES HERE'!$E$2:$E$189),"0")</f>
        <v>0</v>
      </c>
      <c r="E53" s="4"/>
      <c r="F53" s="36"/>
      <c r="G53" s="37"/>
      <c r="H53" s="24">
        <f t="shared" ref="H53:J53" si="22">SUM(H38:H52)</f>
        <v>0</v>
      </c>
      <c r="I53" s="24">
        <f t="shared" si="22"/>
        <v>0</v>
      </c>
      <c r="J53" s="24">
        <f t="shared" si="22"/>
        <v>0</v>
      </c>
      <c r="K53" s="4"/>
      <c r="L53" s="4"/>
      <c r="M53" s="4"/>
      <c r="N53" s="4"/>
      <c r="O53" s="4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21" customHeight="1" thickBot="1">
      <c r="A54" s="36"/>
      <c r="B54" s="37"/>
      <c r="C54" s="24">
        <f>SUM(C44:C53)</f>
        <v>0</v>
      </c>
      <c r="D54" s="25">
        <f t="shared" ref="C54:D54" si="23">SUM(D2:D53)</f>
        <v>0</v>
      </c>
      <c r="E54" s="4"/>
      <c r="K54" s="4"/>
      <c r="L54" s="4"/>
      <c r="M54" s="4"/>
      <c r="N54" s="4"/>
      <c r="O54" s="4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21" customHeight="1" thickBot="1">
      <c r="E55" s="4"/>
      <c r="F55" s="61"/>
      <c r="G55" s="61"/>
      <c r="H55" s="61"/>
      <c r="I55" s="61"/>
      <c r="J55" s="61"/>
      <c r="K55" s="63"/>
      <c r="L55" s="4"/>
      <c r="M55" s="4"/>
      <c r="N55" s="4"/>
      <c r="O55" s="4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21" customHeight="1">
      <c r="E56" s="4"/>
      <c r="F56" s="64"/>
      <c r="G56" s="65"/>
      <c r="H56" s="66" t="s">
        <v>79</v>
      </c>
      <c r="I56" s="66" t="s">
        <v>80</v>
      </c>
      <c r="J56" s="66" t="s">
        <v>81</v>
      </c>
      <c r="K56" s="67" t="s">
        <v>82</v>
      </c>
      <c r="L56" s="63"/>
      <c r="M56" s="4"/>
      <c r="N56" s="4"/>
      <c r="O56" s="4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21" customHeight="1">
      <c r="E57" s="61"/>
      <c r="F57" s="79" t="s">
        <v>83</v>
      </c>
      <c r="G57" s="80"/>
      <c r="H57" s="75">
        <f>H3</f>
        <v>0</v>
      </c>
      <c r="I57" s="75">
        <f>SUM(C8+C15+C21+C31+C41+C54+H8+H13+H21+H30+H35+H53)</f>
        <v>0</v>
      </c>
      <c r="J57" s="75">
        <f>D8+D15+D21+D31+D41+D54+D67+D75+I8+I13+I21+I30+I35+I53</f>
        <v>0</v>
      </c>
      <c r="K57" s="73">
        <f>I57-J57</f>
        <v>0</v>
      </c>
      <c r="L57" s="63"/>
      <c r="M57" s="4"/>
      <c r="N57" s="4"/>
      <c r="O57" s="4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21" customHeight="1" thickBot="1">
      <c r="F58" s="68"/>
      <c r="G58" s="69"/>
      <c r="H58" s="76"/>
      <c r="I58" s="76"/>
      <c r="J58" s="76"/>
      <c r="K58" s="74"/>
      <c r="L58" s="63"/>
      <c r="M58" s="4"/>
      <c r="N58" s="4"/>
      <c r="O58" s="4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22.5" customHeight="1">
      <c r="F59" s="61"/>
      <c r="H59" s="62" t="s">
        <v>84</v>
      </c>
      <c r="I59" s="61"/>
      <c r="K59" s="4"/>
      <c r="L59" s="4"/>
      <c r="M59" s="4"/>
      <c r="N59" s="4"/>
      <c r="O59" s="4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21" customHeight="1">
      <c r="K60" s="4"/>
      <c r="L60" s="4"/>
      <c r="M60" s="4"/>
      <c r="N60" s="4"/>
      <c r="O60" s="4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21" customHeight="1">
      <c r="A61" s="44"/>
      <c r="J61" s="4"/>
      <c r="K61" s="4"/>
      <c r="L61" s="4"/>
      <c r="M61" s="4"/>
      <c r="N61" s="4"/>
      <c r="O61" s="4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21" customHeight="1">
      <c r="J62" s="4"/>
      <c r="K62" s="4"/>
      <c r="L62" s="4"/>
      <c r="M62" s="4"/>
      <c r="N62" s="4"/>
      <c r="O62" s="4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22.5" customHeight="1">
      <c r="E63" s="4"/>
      <c r="J63" s="4"/>
      <c r="K63" s="4"/>
      <c r="L63" s="4"/>
      <c r="M63" s="4"/>
      <c r="N63" s="4"/>
      <c r="O63" s="4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21" customHeight="1">
      <c r="E64" s="4"/>
      <c r="J64" s="4"/>
      <c r="K64" s="4"/>
      <c r="L64" s="4"/>
      <c r="M64" s="4"/>
      <c r="N64" s="4"/>
      <c r="O64" s="4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5.75" customHeight="1">
      <c r="E65" s="4"/>
      <c r="F65" s="45"/>
      <c r="G65" s="4"/>
      <c r="H65" s="4"/>
      <c r="I65" s="4"/>
      <c r="J65" s="4"/>
      <c r="K65" s="4"/>
      <c r="L65" s="4"/>
      <c r="M65" s="4"/>
      <c r="N65" s="4"/>
      <c r="O65" s="4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5.75" customHeight="1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6.5" customHeight="1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5.75" customHeight="1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5.75" customHeight="1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5.75" customHeight="1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5.75" customHeight="1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5.75" customHeight="1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5.75" customHeight="1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5.75" customHeight="1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5.75" customHeight="1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5.75" customHeight="1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</sheetData>
  <mergeCells count="7">
    <mergeCell ref="K57:K58"/>
    <mergeCell ref="H57:H58"/>
    <mergeCell ref="A1:I1"/>
    <mergeCell ref="F57:G57"/>
    <mergeCell ref="H3:I3"/>
    <mergeCell ref="I57:I58"/>
    <mergeCell ref="J57:J5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18370"/>
    <outlinePr summaryBelow="0" summaryRight="0"/>
  </sheetPr>
  <dimension ref="A1:Z1000"/>
  <sheetViews>
    <sheetView workbookViewId="0">
      <selection activeCell="A2" sqref="A2:E7"/>
    </sheetView>
  </sheetViews>
  <sheetFormatPr defaultColWidth="12.5703125" defaultRowHeight="16.5" customHeight="1"/>
  <cols>
    <col min="1" max="1" width="12.5703125" style="50"/>
    <col min="2" max="2" width="14.85546875" style="50" customWidth="1"/>
    <col min="3" max="3" width="13.5703125" style="50" customWidth="1"/>
    <col min="4" max="4" width="29.42578125" style="50" customWidth="1"/>
    <col min="5" max="16384" width="12.5703125" style="50"/>
  </cols>
  <sheetData>
    <row r="1" spans="1:26" ht="16.5" customHeight="1" thickBot="1">
      <c r="A1" s="58" t="s">
        <v>85</v>
      </c>
      <c r="B1" s="59" t="s">
        <v>86</v>
      </c>
      <c r="C1" s="59" t="s">
        <v>87</v>
      </c>
      <c r="D1" s="59" t="s">
        <v>88</v>
      </c>
      <c r="E1" s="60" t="s">
        <v>89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6.5" customHeight="1">
      <c r="A2" s="55"/>
      <c r="B2" s="56"/>
      <c r="C2" s="56" t="s">
        <v>21</v>
      </c>
      <c r="D2" s="56" t="s">
        <v>92</v>
      </c>
      <c r="E2" s="57"/>
      <c r="F2" s="53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16.5" customHeight="1">
      <c r="A3" s="51"/>
      <c r="B3" s="48"/>
      <c r="C3" s="48" t="s">
        <v>91</v>
      </c>
      <c r="D3" s="48" t="s">
        <v>93</v>
      </c>
      <c r="E3" s="52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</row>
    <row r="4" spans="1:26" ht="16.5" customHeight="1">
      <c r="A4" s="51"/>
      <c r="B4" s="48"/>
      <c r="C4" s="48"/>
      <c r="D4" s="48"/>
      <c r="E4" s="52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ht="16.5" customHeight="1">
      <c r="A5" s="51"/>
      <c r="B5" s="48"/>
      <c r="C5" s="48"/>
      <c r="D5" s="48"/>
      <c r="E5" s="52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16.5" customHeight="1">
      <c r="A6" s="51"/>
      <c r="B6" s="48"/>
      <c r="C6" s="48"/>
      <c r="D6" s="48"/>
      <c r="E6" s="52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ht="16.5" customHeight="1">
      <c r="A7" s="48"/>
      <c r="B7" s="48"/>
      <c r="C7" s="48"/>
      <c r="D7" s="48"/>
      <c r="E7" s="52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ht="16.5" customHeight="1">
      <c r="A8" s="48"/>
      <c r="B8" s="48"/>
      <c r="C8" s="48"/>
      <c r="D8" s="48"/>
      <c r="E8" s="52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ht="16.5" customHeight="1">
      <c r="A9" s="48"/>
      <c r="B9" s="48"/>
      <c r="C9" s="48"/>
      <c r="D9" s="48"/>
      <c r="E9" s="52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ht="16.5" customHeight="1">
      <c r="A10" s="48"/>
      <c r="B10" s="48"/>
      <c r="C10" s="48"/>
      <c r="D10" s="48"/>
      <c r="E10" s="52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ht="16.5" customHeight="1">
      <c r="A11" s="48"/>
      <c r="B11" s="48"/>
      <c r="C11" s="48"/>
      <c r="D11" s="48"/>
      <c r="E11" s="52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ht="16.5" customHeight="1">
      <c r="A12" s="48"/>
      <c r="B12" s="48"/>
      <c r="C12" s="48"/>
      <c r="D12" s="48"/>
      <c r="E12" s="52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ht="16.5" customHeight="1">
      <c r="A13" s="48"/>
      <c r="B13" s="48"/>
      <c r="C13" s="48"/>
      <c r="D13" s="48"/>
      <c r="E13" s="52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6.5" customHeight="1">
      <c r="A14" s="48"/>
      <c r="B14" s="48"/>
      <c r="C14" s="48"/>
      <c r="D14" s="48"/>
      <c r="E14" s="52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ht="16.5" customHeight="1">
      <c r="A15" s="48"/>
      <c r="B15" s="48"/>
      <c r="C15" s="48"/>
      <c r="D15" s="48"/>
      <c r="E15" s="52"/>
      <c r="F15" s="54"/>
      <c r="G15" s="54" t="s">
        <v>90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ht="16.5" customHeight="1">
      <c r="A16" s="48"/>
      <c r="B16" s="48"/>
      <c r="C16" s="48"/>
      <c r="D16" s="48"/>
      <c r="E16" s="52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ht="16.5" customHeight="1">
      <c r="A17" s="48"/>
      <c r="B17" s="48"/>
      <c r="C17" s="48"/>
      <c r="D17" s="48"/>
      <c r="E17" s="52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ht="16.5" customHeight="1">
      <c r="A18" s="48"/>
      <c r="B18" s="48"/>
      <c r="C18" s="48"/>
      <c r="D18" s="48"/>
      <c r="E18" s="52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6.5" customHeight="1">
      <c r="A19" s="48"/>
      <c r="B19" s="48"/>
      <c r="C19" s="48"/>
      <c r="D19" s="48"/>
      <c r="E19" s="52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16.5" customHeight="1">
      <c r="A20" s="48"/>
      <c r="B20" s="48"/>
      <c r="C20" s="48"/>
      <c r="D20" s="48"/>
      <c r="E20" s="52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16.5" customHeight="1">
      <c r="A21" s="48"/>
      <c r="B21" s="48"/>
      <c r="C21" s="48"/>
      <c r="D21" s="48"/>
      <c r="E21" s="52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16.5" customHeight="1">
      <c r="A22" s="48"/>
      <c r="B22" s="48"/>
      <c r="C22" s="48"/>
      <c r="D22" s="48"/>
      <c r="E22" s="52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16.5" customHeight="1">
      <c r="A23" s="48"/>
      <c r="B23" s="48"/>
      <c r="C23" s="48"/>
      <c r="D23" s="48"/>
      <c r="E23" s="52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ht="16.5" customHeight="1">
      <c r="A24" s="48"/>
      <c r="B24" s="48"/>
      <c r="C24" s="48"/>
      <c r="D24" s="48"/>
      <c r="E24" s="52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ht="16.5" customHeight="1">
      <c r="A25" s="48"/>
      <c r="B25" s="48"/>
      <c r="C25" s="48"/>
      <c r="D25" s="48"/>
      <c r="E25" s="52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16.5" customHeight="1">
      <c r="A26" s="48"/>
      <c r="B26" s="48"/>
      <c r="C26" s="48"/>
      <c r="D26" s="48"/>
      <c r="E26" s="52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16.5" customHeight="1">
      <c r="A27" s="48"/>
      <c r="B27" s="48"/>
      <c r="C27" s="48"/>
      <c r="D27" s="48"/>
      <c r="E27" s="52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16.5" customHeight="1">
      <c r="A28" s="48"/>
      <c r="B28" s="48"/>
      <c r="C28" s="48"/>
      <c r="D28" s="48"/>
      <c r="E28" s="52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6.5" customHeight="1">
      <c r="A29" s="48"/>
      <c r="B29" s="48"/>
      <c r="C29" s="48"/>
      <c r="D29" s="48"/>
      <c r="E29" s="52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6.5" customHeight="1">
      <c r="A30" s="48"/>
      <c r="B30" s="48"/>
      <c r="C30" s="48"/>
      <c r="D30" s="48"/>
      <c r="E30" s="52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16.5" customHeight="1">
      <c r="A31" s="48"/>
      <c r="B31" s="48"/>
      <c r="C31" s="48"/>
      <c r="D31" s="48"/>
      <c r="E31" s="52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16.5" customHeight="1">
      <c r="A32" s="48"/>
      <c r="B32" s="48"/>
      <c r="C32" s="48"/>
      <c r="D32" s="48"/>
      <c r="E32" s="52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16.5" customHeight="1">
      <c r="A33" s="48"/>
      <c r="B33" s="48"/>
      <c r="C33" s="48"/>
      <c r="D33" s="48"/>
      <c r="E33" s="52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16.5" customHeight="1">
      <c r="A34" s="48"/>
      <c r="B34" s="48"/>
      <c r="C34" s="48"/>
      <c r="D34" s="48"/>
      <c r="E34" s="52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16.5" customHeight="1">
      <c r="A35" s="48"/>
      <c r="B35" s="48"/>
      <c r="C35" s="48"/>
      <c r="D35" s="48"/>
      <c r="E35" s="52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16.5" customHeight="1">
      <c r="A36" s="48"/>
      <c r="B36" s="48"/>
      <c r="C36" s="48"/>
      <c r="D36" s="48"/>
      <c r="E36" s="52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16.5" customHeight="1">
      <c r="A37" s="48"/>
      <c r="B37" s="48"/>
      <c r="C37" s="48"/>
      <c r="D37" s="48"/>
      <c r="E37" s="52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16.5" customHeight="1">
      <c r="A38" s="48"/>
      <c r="B38" s="48"/>
      <c r="C38" s="48"/>
      <c r="D38" s="48"/>
      <c r="E38" s="52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16.5" customHeight="1">
      <c r="A39" s="48"/>
      <c r="B39" s="48"/>
      <c r="C39" s="48"/>
      <c r="D39" s="48"/>
      <c r="E39" s="52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16.5" customHeight="1">
      <c r="A40" s="48"/>
      <c r="B40" s="48"/>
      <c r="C40" s="48"/>
      <c r="D40" s="48"/>
      <c r="E40" s="52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ht="16.5" customHeight="1">
      <c r="A41" s="48"/>
      <c r="B41" s="48"/>
      <c r="C41" s="48"/>
      <c r="D41" s="48"/>
      <c r="E41" s="52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ht="16.5" customHeight="1">
      <c r="A42" s="48"/>
      <c r="B42" s="48"/>
      <c r="C42" s="48"/>
      <c r="D42" s="48"/>
      <c r="E42" s="52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16.5" customHeight="1">
      <c r="A43" s="48"/>
      <c r="B43" s="48"/>
      <c r="C43" s="48"/>
      <c r="D43" s="48"/>
      <c r="E43" s="52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16.5" customHeight="1">
      <c r="A44" s="48"/>
      <c r="B44" s="48"/>
      <c r="C44" s="48"/>
      <c r="D44" s="48"/>
      <c r="E44" s="52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16.5" customHeight="1">
      <c r="A45" s="48"/>
      <c r="B45" s="48"/>
      <c r="C45" s="48"/>
      <c r="D45" s="48"/>
      <c r="E45" s="52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16.5" customHeight="1">
      <c r="A46" s="48"/>
      <c r="B46" s="48"/>
      <c r="C46" s="48"/>
      <c r="D46" s="48"/>
      <c r="E46" s="52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ht="16.5" customHeight="1">
      <c r="A47" s="48"/>
      <c r="B47" s="48"/>
      <c r="C47" s="48"/>
      <c r="D47" s="48"/>
      <c r="E47" s="52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16.5" customHeight="1">
      <c r="A48" s="48"/>
      <c r="B48" s="48"/>
      <c r="C48" s="48"/>
      <c r="D48" s="48"/>
      <c r="E48" s="52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16.5" customHeight="1">
      <c r="A49" s="48"/>
      <c r="B49" s="48"/>
      <c r="C49" s="48"/>
      <c r="D49" s="48"/>
      <c r="E49" s="52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16.5" customHeight="1">
      <c r="A50" s="48"/>
      <c r="B50" s="48"/>
      <c r="C50" s="48"/>
      <c r="D50" s="48"/>
      <c r="E50" s="52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16.5" customHeight="1">
      <c r="A51" s="48"/>
      <c r="B51" s="48"/>
      <c r="C51" s="48"/>
      <c r="D51" s="48"/>
      <c r="E51" s="52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16.5" customHeight="1">
      <c r="A52" s="48"/>
      <c r="B52" s="48"/>
      <c r="C52" s="48"/>
      <c r="D52" s="48"/>
      <c r="E52" s="52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16.5" customHeight="1">
      <c r="A53" s="48"/>
      <c r="B53" s="48"/>
      <c r="C53" s="48"/>
      <c r="D53" s="48"/>
      <c r="E53" s="52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16.5" customHeight="1">
      <c r="A54" s="48"/>
      <c r="B54" s="48"/>
      <c r="C54" s="48"/>
      <c r="D54" s="48"/>
      <c r="E54" s="52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16.5" customHeight="1">
      <c r="A55" s="48"/>
      <c r="B55" s="48"/>
      <c r="C55" s="48"/>
      <c r="D55" s="48"/>
      <c r="E55" s="52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16.5" customHeight="1">
      <c r="A56" s="48"/>
      <c r="B56" s="48"/>
      <c r="C56" s="48"/>
      <c r="D56" s="48"/>
      <c r="E56" s="52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6.5" customHeight="1">
      <c r="A57" s="48"/>
      <c r="B57" s="48"/>
      <c r="C57" s="48"/>
      <c r="D57" s="48"/>
      <c r="E57" s="52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16.5" customHeight="1">
      <c r="A58" s="48"/>
      <c r="B58" s="48"/>
      <c r="C58" s="48"/>
      <c r="D58" s="48"/>
      <c r="E58" s="52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16.5" customHeight="1">
      <c r="A59" s="48"/>
      <c r="B59" s="48"/>
      <c r="C59" s="48"/>
      <c r="D59" s="48"/>
      <c r="E59" s="52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16.5" customHeight="1">
      <c r="A60" s="48"/>
      <c r="B60" s="48"/>
      <c r="C60" s="48"/>
      <c r="D60" s="48"/>
      <c r="E60" s="52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16.5" customHeight="1">
      <c r="A61" s="48"/>
      <c r="B61" s="48"/>
      <c r="C61" s="48"/>
      <c r="D61" s="48"/>
      <c r="E61" s="52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16.5" customHeight="1">
      <c r="A62" s="48"/>
      <c r="B62" s="48"/>
      <c r="C62" s="48"/>
      <c r="D62" s="48"/>
      <c r="E62" s="52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16.5" customHeight="1">
      <c r="A63" s="48"/>
      <c r="B63" s="48"/>
      <c r="C63" s="48"/>
      <c r="D63" s="48"/>
      <c r="E63" s="52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16.5" customHeight="1">
      <c r="A64" s="48"/>
      <c r="B64" s="48"/>
      <c r="C64" s="48"/>
      <c r="D64" s="48"/>
      <c r="E64" s="52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16.5" customHeight="1">
      <c r="A65" s="48"/>
      <c r="B65" s="48"/>
      <c r="C65" s="48"/>
      <c r="D65" s="48"/>
      <c r="E65" s="52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16.5" customHeight="1">
      <c r="A66" s="48"/>
      <c r="B66" s="48"/>
      <c r="C66" s="48"/>
      <c r="D66" s="48"/>
      <c r="E66" s="52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16.5" customHeight="1">
      <c r="A67" s="48"/>
      <c r="B67" s="48"/>
      <c r="C67" s="48"/>
      <c r="D67" s="48"/>
      <c r="E67" s="52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16.5" customHeight="1">
      <c r="A68" s="48"/>
      <c r="B68" s="48"/>
      <c r="C68" s="48"/>
      <c r="D68" s="48"/>
      <c r="E68" s="52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16.5" customHeight="1">
      <c r="A69" s="48"/>
      <c r="B69" s="48"/>
      <c r="C69" s="48"/>
      <c r="D69" s="48"/>
      <c r="E69" s="52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16.5" customHeight="1">
      <c r="A70" s="48"/>
      <c r="B70" s="48"/>
      <c r="C70" s="48"/>
      <c r="D70" s="48"/>
      <c r="E70" s="52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16.5" customHeight="1">
      <c r="A71" s="48"/>
      <c r="B71" s="48"/>
      <c r="C71" s="48"/>
      <c r="D71" s="48"/>
      <c r="E71" s="52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16.5" customHeight="1">
      <c r="A72" s="48"/>
      <c r="B72" s="48"/>
      <c r="C72" s="48"/>
      <c r="D72" s="48"/>
      <c r="E72" s="52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16.5" customHeight="1">
      <c r="A73" s="48"/>
      <c r="B73" s="48"/>
      <c r="C73" s="48"/>
      <c r="D73" s="48"/>
      <c r="E73" s="52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16.5" customHeight="1">
      <c r="A74" s="48"/>
      <c r="B74" s="48"/>
      <c r="C74" s="48"/>
      <c r="D74" s="48"/>
      <c r="E74" s="52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16.5" customHeight="1">
      <c r="A75" s="48"/>
      <c r="B75" s="48"/>
      <c r="C75" s="48"/>
      <c r="D75" s="48"/>
      <c r="E75" s="52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16.5" customHeight="1">
      <c r="A76" s="48"/>
      <c r="B76" s="48"/>
      <c r="C76" s="48"/>
      <c r="D76" s="48"/>
      <c r="E76" s="52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16.5" customHeight="1">
      <c r="A77" s="48"/>
      <c r="B77" s="48"/>
      <c r="C77" s="48"/>
      <c r="D77" s="48"/>
      <c r="E77" s="52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16.5" customHeight="1">
      <c r="A78" s="48"/>
      <c r="B78" s="48"/>
      <c r="C78" s="48"/>
      <c r="D78" s="48"/>
      <c r="E78" s="52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16.5" customHeight="1">
      <c r="A79" s="48"/>
      <c r="B79" s="48"/>
      <c r="C79" s="48"/>
      <c r="D79" s="48"/>
      <c r="E79" s="52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16.5" customHeight="1">
      <c r="A80" s="48"/>
      <c r="B80" s="48"/>
      <c r="C80" s="48"/>
      <c r="D80" s="48"/>
      <c r="E80" s="52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16.5" customHeight="1">
      <c r="A81" s="48"/>
      <c r="B81" s="48"/>
      <c r="C81" s="48"/>
      <c r="D81" s="48"/>
      <c r="E81" s="52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16.5" customHeight="1">
      <c r="A82" s="48"/>
      <c r="B82" s="48"/>
      <c r="C82" s="48"/>
      <c r="D82" s="48"/>
      <c r="E82" s="52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16.5" customHeight="1">
      <c r="A83" s="48"/>
      <c r="B83" s="48"/>
      <c r="C83" s="48"/>
      <c r="D83" s="48"/>
      <c r="E83" s="52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16.5" customHeight="1">
      <c r="A84" s="48"/>
      <c r="B84" s="48"/>
      <c r="C84" s="48"/>
      <c r="D84" s="48"/>
      <c r="E84" s="52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16.5" customHeight="1">
      <c r="A85" s="48"/>
      <c r="B85" s="48"/>
      <c r="C85" s="48"/>
      <c r="D85" s="48"/>
      <c r="E85" s="52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16.5" customHeight="1">
      <c r="A86" s="48"/>
      <c r="B86" s="48"/>
      <c r="C86" s="48"/>
      <c r="D86" s="48"/>
      <c r="E86" s="52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16.5" customHeight="1">
      <c r="A87" s="48"/>
      <c r="B87" s="48"/>
      <c r="C87" s="48"/>
      <c r="D87" s="48"/>
      <c r="E87" s="52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16.5" customHeight="1">
      <c r="A88" s="48"/>
      <c r="B88" s="48"/>
      <c r="C88" s="48"/>
      <c r="D88" s="48"/>
      <c r="E88" s="52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16.5" customHeight="1">
      <c r="A89" s="48"/>
      <c r="B89" s="48"/>
      <c r="C89" s="48"/>
      <c r="D89" s="48"/>
      <c r="E89" s="52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16.5" customHeight="1">
      <c r="A90" s="48"/>
      <c r="B90" s="48"/>
      <c r="C90" s="48"/>
      <c r="D90" s="48"/>
      <c r="E90" s="52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16.5" customHeight="1">
      <c r="A91" s="48"/>
      <c r="B91" s="48"/>
      <c r="C91" s="48"/>
      <c r="D91" s="48"/>
      <c r="E91" s="52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16.5" customHeight="1">
      <c r="A92" s="48"/>
      <c r="B92" s="48"/>
      <c r="C92" s="48"/>
      <c r="D92" s="48"/>
      <c r="E92" s="52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16.5" customHeight="1">
      <c r="A93" s="48"/>
      <c r="B93" s="48"/>
      <c r="C93" s="48"/>
      <c r="D93" s="48"/>
      <c r="E93" s="52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16.5" customHeight="1">
      <c r="A94" s="48"/>
      <c r="B94" s="48"/>
      <c r="C94" s="48"/>
      <c r="D94" s="48"/>
      <c r="E94" s="52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16.5" customHeight="1">
      <c r="A95" s="48"/>
      <c r="B95" s="48"/>
      <c r="C95" s="48"/>
      <c r="D95" s="48"/>
      <c r="E95" s="52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16.5" customHeight="1">
      <c r="A96" s="48"/>
      <c r="B96" s="48"/>
      <c r="C96" s="48"/>
      <c r="D96" s="48"/>
      <c r="E96" s="52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16.5" customHeight="1">
      <c r="A97" s="48"/>
      <c r="B97" s="48"/>
      <c r="C97" s="48"/>
      <c r="D97" s="48"/>
      <c r="E97" s="52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16.5" customHeight="1">
      <c r="A98" s="48"/>
      <c r="B98" s="48"/>
      <c r="C98" s="48"/>
      <c r="D98" s="48"/>
      <c r="E98" s="52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16.5" customHeight="1">
      <c r="A99" s="48"/>
      <c r="B99" s="48"/>
      <c r="C99" s="48"/>
      <c r="D99" s="48"/>
      <c r="E99" s="52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16.5" customHeight="1">
      <c r="A100" s="48"/>
      <c r="B100" s="48"/>
      <c r="C100" s="48"/>
      <c r="D100" s="48"/>
      <c r="E100" s="52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16.5" customHeight="1">
      <c r="A101" s="48"/>
      <c r="B101" s="48"/>
      <c r="C101" s="48"/>
      <c r="D101" s="48"/>
      <c r="E101" s="52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16.5" customHeight="1">
      <c r="A102" s="48"/>
      <c r="B102" s="48"/>
      <c r="C102" s="48"/>
      <c r="D102" s="48"/>
      <c r="E102" s="52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16.5" customHeight="1">
      <c r="A103" s="48"/>
      <c r="B103" s="48"/>
      <c r="C103" s="48"/>
      <c r="D103" s="48"/>
      <c r="E103" s="52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16.5" customHeight="1">
      <c r="A104" s="48"/>
      <c r="B104" s="48"/>
      <c r="C104" s="48"/>
      <c r="D104" s="48"/>
      <c r="E104" s="52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16.5" customHeight="1">
      <c r="A105" s="48"/>
      <c r="B105" s="48"/>
      <c r="C105" s="48"/>
      <c r="D105" s="48"/>
      <c r="E105" s="52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16.5" customHeight="1">
      <c r="A106" s="48"/>
      <c r="B106" s="48"/>
      <c r="C106" s="48"/>
      <c r="D106" s="48"/>
      <c r="E106" s="52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16.5" customHeight="1">
      <c r="A107" s="48"/>
      <c r="B107" s="48"/>
      <c r="C107" s="48"/>
      <c r="D107" s="48"/>
      <c r="E107" s="52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16.5" customHeight="1">
      <c r="A108" s="48"/>
      <c r="B108" s="48"/>
      <c r="C108" s="48"/>
      <c r="D108" s="48"/>
      <c r="E108" s="52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16.5" customHeight="1">
      <c r="A109" s="48"/>
      <c r="B109" s="48"/>
      <c r="C109" s="48"/>
      <c r="D109" s="48"/>
      <c r="E109" s="52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16.5" customHeight="1">
      <c r="A110" s="48"/>
      <c r="B110" s="48"/>
      <c r="C110" s="48"/>
      <c r="D110" s="48"/>
      <c r="E110" s="52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16.5" customHeight="1">
      <c r="A111" s="48"/>
      <c r="B111" s="48"/>
      <c r="C111" s="48"/>
      <c r="D111" s="48"/>
      <c r="E111" s="52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16.5" customHeight="1">
      <c r="A112" s="48"/>
      <c r="B112" s="48"/>
      <c r="C112" s="48"/>
      <c r="D112" s="48"/>
      <c r="E112" s="52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16.5" customHeight="1">
      <c r="A113" s="48"/>
      <c r="B113" s="48"/>
      <c r="C113" s="48"/>
      <c r="D113" s="48"/>
      <c r="E113" s="52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16.5" customHeight="1">
      <c r="A114" s="48"/>
      <c r="B114" s="48"/>
      <c r="C114" s="48"/>
      <c r="D114" s="48"/>
      <c r="E114" s="52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16.5" customHeight="1">
      <c r="A115" s="48"/>
      <c r="B115" s="48"/>
      <c r="C115" s="48"/>
      <c r="D115" s="48"/>
      <c r="E115" s="52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16.5" customHeight="1">
      <c r="A116" s="48"/>
      <c r="B116" s="48"/>
      <c r="C116" s="48"/>
      <c r="D116" s="48"/>
      <c r="E116" s="52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16.5" customHeight="1">
      <c r="A117" s="48"/>
      <c r="B117" s="48"/>
      <c r="C117" s="48"/>
      <c r="D117" s="48"/>
      <c r="E117" s="52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16.5" customHeight="1">
      <c r="A118" s="48"/>
      <c r="B118" s="48"/>
      <c r="C118" s="48"/>
      <c r="D118" s="48"/>
      <c r="E118" s="52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16.5" customHeight="1">
      <c r="A119" s="48"/>
      <c r="B119" s="48"/>
      <c r="C119" s="48"/>
      <c r="D119" s="48"/>
      <c r="E119" s="52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16.5" customHeight="1">
      <c r="A120" s="48"/>
      <c r="B120" s="48"/>
      <c r="C120" s="48"/>
      <c r="D120" s="48"/>
      <c r="E120" s="52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16.5" customHeight="1">
      <c r="A121" s="48"/>
      <c r="B121" s="48"/>
      <c r="C121" s="48"/>
      <c r="D121" s="48"/>
      <c r="E121" s="52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16.5" customHeight="1">
      <c r="A122" s="48"/>
      <c r="B122" s="48"/>
      <c r="C122" s="48"/>
      <c r="D122" s="48"/>
      <c r="E122" s="52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16.5" customHeight="1">
      <c r="A123" s="48"/>
      <c r="B123" s="48"/>
      <c r="C123" s="48"/>
      <c r="D123" s="48"/>
      <c r="E123" s="52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16.5" customHeight="1">
      <c r="A124" s="48"/>
      <c r="B124" s="48"/>
      <c r="C124" s="48"/>
      <c r="D124" s="48"/>
      <c r="E124" s="52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16.5" customHeight="1">
      <c r="A125" s="48"/>
      <c r="B125" s="48"/>
      <c r="C125" s="48"/>
      <c r="D125" s="48"/>
      <c r="E125" s="52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16.5" customHeight="1">
      <c r="A126" s="48"/>
      <c r="B126" s="48"/>
      <c r="C126" s="48"/>
      <c r="D126" s="48"/>
      <c r="E126" s="52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16.5" customHeight="1">
      <c r="A127" s="48"/>
      <c r="B127" s="48"/>
      <c r="C127" s="48"/>
      <c r="D127" s="48"/>
      <c r="E127" s="52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16.5" customHeight="1">
      <c r="A128" s="48"/>
      <c r="B128" s="48"/>
      <c r="C128" s="48"/>
      <c r="D128" s="48"/>
      <c r="E128" s="52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16.5" customHeight="1">
      <c r="A129" s="48"/>
      <c r="B129" s="48"/>
      <c r="C129" s="48"/>
      <c r="D129" s="48"/>
      <c r="E129" s="52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16.5" customHeight="1">
      <c r="A130" s="48"/>
      <c r="B130" s="48"/>
      <c r="C130" s="48"/>
      <c r="D130" s="48"/>
      <c r="E130" s="52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16.5" customHeight="1">
      <c r="A131" s="48"/>
      <c r="B131" s="48"/>
      <c r="C131" s="48"/>
      <c r="D131" s="48"/>
      <c r="E131" s="52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16.5" customHeight="1">
      <c r="A132" s="48"/>
      <c r="B132" s="48"/>
      <c r="C132" s="48"/>
      <c r="D132" s="48"/>
      <c r="E132" s="52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16.5" customHeight="1">
      <c r="A133" s="48"/>
      <c r="B133" s="48"/>
      <c r="C133" s="48"/>
      <c r="D133" s="48"/>
      <c r="E133" s="52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16.5" customHeight="1">
      <c r="A134" s="48"/>
      <c r="B134" s="48"/>
      <c r="C134" s="48"/>
      <c r="D134" s="48"/>
      <c r="E134" s="52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16.5" customHeight="1">
      <c r="A135" s="48"/>
      <c r="B135" s="48"/>
      <c r="C135" s="48"/>
      <c r="D135" s="48"/>
      <c r="E135" s="52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16.5" customHeight="1">
      <c r="A136" s="48"/>
      <c r="B136" s="48"/>
      <c r="C136" s="48"/>
      <c r="D136" s="48"/>
      <c r="E136" s="52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16.5" customHeight="1">
      <c r="A137" s="48"/>
      <c r="B137" s="48"/>
      <c r="C137" s="48"/>
      <c r="D137" s="48"/>
      <c r="E137" s="52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16.5" customHeight="1">
      <c r="A138" s="48"/>
      <c r="B138" s="48"/>
      <c r="C138" s="48"/>
      <c r="D138" s="48"/>
      <c r="E138" s="52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16.5" customHeight="1">
      <c r="A139" s="48"/>
      <c r="B139" s="48"/>
      <c r="C139" s="48"/>
      <c r="D139" s="48"/>
      <c r="E139" s="52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16.5" customHeight="1">
      <c r="A140" s="48"/>
      <c r="B140" s="48"/>
      <c r="C140" s="48"/>
      <c r="D140" s="48"/>
      <c r="E140" s="52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6.5" customHeight="1">
      <c r="A141" s="48"/>
      <c r="B141" s="48"/>
      <c r="C141" s="48"/>
      <c r="D141" s="48"/>
      <c r="E141" s="52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6.5" customHeight="1">
      <c r="A142" s="48"/>
      <c r="B142" s="48"/>
      <c r="C142" s="48"/>
      <c r="D142" s="48"/>
      <c r="E142" s="52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6.5" customHeight="1">
      <c r="A143" s="48"/>
      <c r="B143" s="48"/>
      <c r="C143" s="48"/>
      <c r="D143" s="48"/>
      <c r="E143" s="52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6.5" customHeight="1">
      <c r="A144" s="48"/>
      <c r="B144" s="48"/>
      <c r="C144" s="48"/>
      <c r="D144" s="48"/>
      <c r="E144" s="52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6.5" customHeight="1">
      <c r="A145" s="48"/>
      <c r="B145" s="48"/>
      <c r="C145" s="48"/>
      <c r="D145" s="48"/>
      <c r="E145" s="52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6.5" customHeight="1">
      <c r="A146" s="48"/>
      <c r="B146" s="48"/>
      <c r="C146" s="48"/>
      <c r="D146" s="48"/>
      <c r="E146" s="52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16.5" customHeight="1">
      <c r="A147" s="48"/>
      <c r="B147" s="48"/>
      <c r="C147" s="48"/>
      <c r="D147" s="48"/>
      <c r="E147" s="52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6.5" customHeight="1">
      <c r="A148" s="48"/>
      <c r="B148" s="48"/>
      <c r="C148" s="48"/>
      <c r="D148" s="48"/>
      <c r="E148" s="52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6.5" customHeight="1">
      <c r="A149" s="48"/>
      <c r="B149" s="48"/>
      <c r="C149" s="48"/>
      <c r="D149" s="48"/>
      <c r="E149" s="52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6.5" customHeight="1">
      <c r="A150" s="48"/>
      <c r="B150" s="48"/>
      <c r="C150" s="48"/>
      <c r="D150" s="48"/>
      <c r="E150" s="52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6.5" customHeight="1">
      <c r="A151" s="48"/>
      <c r="B151" s="48"/>
      <c r="C151" s="48"/>
      <c r="D151" s="48"/>
      <c r="E151" s="52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6.5" customHeight="1">
      <c r="A152" s="48"/>
      <c r="B152" s="48"/>
      <c r="C152" s="48"/>
      <c r="D152" s="48"/>
      <c r="E152" s="52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6.5" customHeight="1">
      <c r="A153" s="48"/>
      <c r="B153" s="48"/>
      <c r="C153" s="48"/>
      <c r="D153" s="48"/>
      <c r="E153" s="52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16.5" customHeight="1">
      <c r="A154" s="48"/>
      <c r="B154" s="48"/>
      <c r="C154" s="48"/>
      <c r="D154" s="48"/>
      <c r="E154" s="52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6.5" customHeight="1">
      <c r="A155" s="48"/>
      <c r="B155" s="48"/>
      <c r="C155" s="48"/>
      <c r="D155" s="48"/>
      <c r="E155" s="52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16.5" customHeight="1">
      <c r="A156" s="48"/>
      <c r="B156" s="48"/>
      <c r="C156" s="48"/>
      <c r="D156" s="48"/>
      <c r="E156" s="52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16.5" customHeight="1">
      <c r="A157" s="48"/>
      <c r="B157" s="48"/>
      <c r="C157" s="48"/>
      <c r="D157" s="48"/>
      <c r="E157" s="52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16.5" customHeight="1">
      <c r="A158" s="48"/>
      <c r="B158" s="48"/>
      <c r="C158" s="48"/>
      <c r="D158" s="48"/>
      <c r="E158" s="52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16.5" customHeight="1">
      <c r="A159" s="48"/>
      <c r="B159" s="48"/>
      <c r="C159" s="48"/>
      <c r="D159" s="48"/>
      <c r="E159" s="52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16.5" customHeight="1">
      <c r="A160" s="48"/>
      <c r="B160" s="48"/>
      <c r="C160" s="48"/>
      <c r="D160" s="48"/>
      <c r="E160" s="52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16.5" customHeight="1">
      <c r="A161" s="48"/>
      <c r="B161" s="48"/>
      <c r="C161" s="48"/>
      <c r="D161" s="48"/>
      <c r="E161" s="52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16.5" customHeight="1">
      <c r="A162" s="48"/>
      <c r="B162" s="48"/>
      <c r="C162" s="48"/>
      <c r="D162" s="48"/>
      <c r="E162" s="52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16.5" customHeight="1">
      <c r="A163" s="48"/>
      <c r="B163" s="48"/>
      <c r="C163" s="48"/>
      <c r="D163" s="48"/>
      <c r="E163" s="52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16.5" customHeight="1">
      <c r="A164" s="48"/>
      <c r="B164" s="48"/>
      <c r="C164" s="48"/>
      <c r="D164" s="48"/>
      <c r="E164" s="52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16.5" customHeight="1">
      <c r="A165" s="48"/>
      <c r="B165" s="48"/>
      <c r="C165" s="48"/>
      <c r="D165" s="48"/>
      <c r="E165" s="52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16.5" customHeight="1">
      <c r="A166" s="48"/>
      <c r="B166" s="48"/>
      <c r="C166" s="48"/>
      <c r="D166" s="48"/>
      <c r="E166" s="52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16.5" customHeight="1">
      <c r="A167" s="48"/>
      <c r="B167" s="48"/>
      <c r="C167" s="48"/>
      <c r="D167" s="48"/>
      <c r="E167" s="52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16.5" customHeight="1">
      <c r="A168" s="48"/>
      <c r="B168" s="48"/>
      <c r="C168" s="48"/>
      <c r="D168" s="48"/>
      <c r="E168" s="52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16.5" customHeight="1">
      <c r="A169" s="48"/>
      <c r="B169" s="48"/>
      <c r="C169" s="48"/>
      <c r="D169" s="48"/>
      <c r="E169" s="52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16.5" customHeight="1">
      <c r="A170" s="48"/>
      <c r="B170" s="48"/>
      <c r="C170" s="48"/>
      <c r="D170" s="48"/>
      <c r="E170" s="52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16.5" customHeight="1">
      <c r="A171" s="48"/>
      <c r="B171" s="48"/>
      <c r="C171" s="48"/>
      <c r="D171" s="48"/>
      <c r="E171" s="52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16.5" customHeight="1">
      <c r="A172" s="48"/>
      <c r="B172" s="48"/>
      <c r="C172" s="48"/>
      <c r="D172" s="48"/>
      <c r="E172" s="52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16.5" customHeight="1">
      <c r="A173" s="48"/>
      <c r="B173" s="48"/>
      <c r="C173" s="48"/>
      <c r="D173" s="48"/>
      <c r="E173" s="52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6.5" customHeight="1">
      <c r="A174" s="48"/>
      <c r="B174" s="48"/>
      <c r="C174" s="48"/>
      <c r="D174" s="48"/>
      <c r="E174" s="52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6.5" customHeight="1">
      <c r="A175" s="48"/>
      <c r="B175" s="48"/>
      <c r="C175" s="48"/>
      <c r="D175" s="48"/>
      <c r="E175" s="52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6.5" customHeight="1">
      <c r="A176" s="48"/>
      <c r="B176" s="48"/>
      <c r="C176" s="48"/>
      <c r="D176" s="48"/>
      <c r="E176" s="52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6.5" customHeight="1">
      <c r="A177" s="48"/>
      <c r="B177" s="48"/>
      <c r="C177" s="48"/>
      <c r="D177" s="48"/>
      <c r="E177" s="52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6.5" customHeight="1">
      <c r="A178" s="48"/>
      <c r="B178" s="48"/>
      <c r="C178" s="48"/>
      <c r="D178" s="48"/>
      <c r="E178" s="52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6.5" customHeight="1">
      <c r="A179" s="48"/>
      <c r="B179" s="48"/>
      <c r="C179" s="48"/>
      <c r="D179" s="48"/>
      <c r="E179" s="52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16.5" customHeight="1">
      <c r="A180" s="48"/>
      <c r="B180" s="48"/>
      <c r="C180" s="48"/>
      <c r="D180" s="48"/>
      <c r="E180" s="52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16.5" customHeight="1">
      <c r="A181" s="48"/>
      <c r="B181" s="48"/>
      <c r="C181" s="48"/>
      <c r="D181" s="48"/>
      <c r="E181" s="52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16.5" customHeight="1">
      <c r="A182" s="48"/>
      <c r="B182" s="48"/>
      <c r="C182" s="48"/>
      <c r="D182" s="48"/>
      <c r="E182" s="52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16.5" customHeight="1">
      <c r="A183" s="48"/>
      <c r="B183" s="48"/>
      <c r="C183" s="48"/>
      <c r="D183" s="48"/>
      <c r="E183" s="52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6.5" customHeight="1">
      <c r="A184" s="48"/>
      <c r="B184" s="48"/>
      <c r="C184" s="48"/>
      <c r="D184" s="48"/>
      <c r="E184" s="52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16.5" customHeight="1">
      <c r="A185" s="48"/>
      <c r="B185" s="48"/>
      <c r="C185" s="48"/>
      <c r="D185" s="48"/>
      <c r="E185" s="52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16.5" customHeight="1">
      <c r="A186" s="48"/>
      <c r="B186" s="48"/>
      <c r="C186" s="48"/>
      <c r="D186" s="48"/>
      <c r="E186" s="52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6.5" customHeight="1">
      <c r="A187" s="48"/>
      <c r="B187" s="48"/>
      <c r="C187" s="48"/>
      <c r="D187" s="48"/>
      <c r="E187" s="52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16.5" customHeight="1">
      <c r="A188" s="48"/>
      <c r="B188" s="48"/>
      <c r="C188" s="48"/>
      <c r="D188" s="48"/>
      <c r="E188" s="52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16.5" customHeight="1">
      <c r="A189" s="48"/>
      <c r="B189" s="48"/>
      <c r="C189" s="48"/>
      <c r="D189" s="48"/>
      <c r="E189" s="52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16.5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16.5" customHeight="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16.5" customHeight="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16.5" customHeight="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16.5" customHeight="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16.5" customHeight="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16.5" customHeight="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16.5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16.5" customHeight="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16.5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16.5" customHeight="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16.5" customHeight="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16.5" customHeight="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16.5" customHeigh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16.5" customHeight="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16.5" customHeigh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16.5" customHeight="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16.5" customHeigh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16.5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16.5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16.5" customHeigh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16.5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16.5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16.5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16.5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16.5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16.5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16.5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16.5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16.5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16.5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16.5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16.5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16.5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16.5" customHeight="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16.5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16.5" customHeight="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16.5" customHeight="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16.5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16.5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16.5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16.5" customHeight="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ht="16.5" customHeight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ht="16.5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ht="16.5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ht="16.5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ht="16.5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ht="16.5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ht="16.5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ht="16.5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16.5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ht="16.5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ht="16.5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ht="16.5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ht="16.5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ht="16.5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ht="16.5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ht="16.5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ht="16.5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ht="16.5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ht="16.5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ht="16.5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ht="16.5" customHeight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ht="16.5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ht="16.5" customHeight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ht="16.5" customHeight="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ht="16.5" customHeight="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ht="16.5" customHeight="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ht="16.5" customHeight="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ht="16.5" customHeight="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ht="16.5" customHeight="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ht="16.5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ht="16.5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ht="16.5" customHeight="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ht="16.5" customHeight="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ht="16.5" customHeight="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ht="16.5" customHeight="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ht="16.5" customHeight="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ht="16.5" customHeight="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ht="16.5" customHeight="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ht="16.5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ht="16.5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ht="16.5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ht="16.5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ht="16.5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ht="16.5" customHeight="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ht="16.5" customHeight="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ht="16.5" customHeight="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ht="16.5" customHeight="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ht="16.5" customHeight="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ht="16.5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ht="16.5" customHeight="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ht="16.5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ht="16.5" customHeight="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ht="16.5" customHeigh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ht="16.5" customHeight="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ht="16.5" customHeight="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ht="16.5" customHeight="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ht="16.5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ht="16.5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ht="16.5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ht="16.5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ht="16.5" customHeight="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ht="16.5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ht="16.5" customHeight="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ht="16.5" customHeight="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ht="16.5" customHeight="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ht="16.5" customHeight="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ht="16.5" customHeight="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ht="16.5" customHeight="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ht="16.5" customHeight="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ht="16.5" customHeight="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ht="16.5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ht="16.5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ht="16.5" customHeight="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ht="16.5" customHeight="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ht="16.5" customHeight="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ht="16.5" customHeight="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ht="16.5" customHeight="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ht="16.5" customHeight="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ht="16.5" customHeight="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ht="16.5" customHeight="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ht="16.5" customHeight="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ht="16.5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ht="16.5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ht="16.5" customHeight="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ht="16.5" customHeight="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ht="16.5" customHeight="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ht="16.5" customHeight="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ht="16.5" customHeight="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ht="16.5" customHeight="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ht="16.5" customHeight="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ht="16.5" customHeight="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ht="16.5" customHeight="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ht="16.5" customHeight="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ht="16.5" customHeigh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ht="16.5" customHeight="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ht="16.5" customHeight="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ht="16.5" customHeight="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ht="16.5" customHeight="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ht="16.5" customHeight="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ht="16.5" customHeight="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ht="16.5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ht="16.5" customHeight="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ht="16.5" customHeight="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ht="16.5" customHeight="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ht="16.5" customHeight="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ht="16.5" customHeight="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ht="16.5" customHeight="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ht="16.5" customHeight="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ht="16.5" customHeight="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ht="16.5" customHeight="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ht="16.5" customHeight="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ht="16.5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ht="16.5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ht="16.5" customHeight="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ht="16.5" customHeight="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ht="16.5" customHeight="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ht="16.5" customHeight="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ht="16.5" customHeight="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ht="16.5" customHeight="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ht="16.5" customHeight="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ht="16.5" customHeight="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ht="16.5" customHeight="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ht="16.5" customHeight="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ht="16.5" customHeight="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ht="16.5" customHeight="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ht="16.5" customHeight="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ht="16.5" customHeight="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ht="16.5" customHeight="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ht="16.5" customHeight="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ht="16.5" customHeight="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ht="16.5" customHeight="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ht="16.5" customHeigh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ht="16.5" customHeight="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ht="16.5" customHeight="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ht="16.5" customHeight="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ht="16.5" customHeight="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ht="16.5" customHeight="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ht="16.5" customHeight="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ht="16.5" customHeight="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ht="16.5" customHeight="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ht="16.5" customHeight="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ht="16.5" customHeight="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ht="16.5" customHeight="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ht="16.5" customHeight="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ht="16.5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ht="16.5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ht="16.5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ht="16.5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ht="16.5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ht="16.5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ht="16.5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ht="16.5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ht="16.5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ht="16.5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ht="16.5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ht="16.5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ht="16.5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ht="16.5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ht="16.5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ht="16.5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ht="16.5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ht="16.5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ht="16.5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ht="16.5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ht="16.5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ht="16.5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ht="16.5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ht="16.5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ht="16.5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 ht="16.5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 ht="16.5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 ht="16.5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 ht="16.5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 ht="16.5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 ht="16.5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 ht="16.5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 ht="16.5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 ht="16.5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 ht="16.5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 ht="16.5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 ht="16.5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 ht="16.5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 ht="16.5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 ht="16.5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 ht="16.5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 ht="16.5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 ht="16.5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 ht="16.5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 ht="16.5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 ht="16.5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 ht="16.5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 ht="16.5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 ht="16.5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 ht="16.5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 ht="16.5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 ht="16.5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 ht="16.5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ht="16.5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ht="16.5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ht="16.5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ht="16.5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ht="16.5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ht="16.5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ht="16.5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 ht="16.5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 ht="16.5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 ht="16.5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 ht="16.5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 ht="16.5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 ht="16.5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 ht="16.5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 ht="16.5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 ht="16.5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 ht="16.5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 ht="16.5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 ht="16.5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 ht="16.5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 ht="16.5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 ht="16.5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 ht="16.5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 ht="16.5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 ht="16.5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 ht="16.5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 ht="16.5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 ht="16.5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 ht="16.5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 ht="16.5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 ht="16.5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 ht="16.5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 ht="16.5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 ht="16.5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 ht="16.5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 ht="16.5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 ht="16.5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 ht="16.5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 ht="16.5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 ht="16.5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 ht="16.5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 ht="16.5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 ht="16.5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 ht="16.5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1:26" ht="16.5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1:26" ht="16.5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1:26" ht="16.5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1:26" ht="16.5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1:26" ht="16.5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1:26" ht="16.5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1:26" ht="16.5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1:26" ht="16.5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1:26" ht="16.5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1:26" ht="16.5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1:26" ht="16.5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1:26" ht="16.5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1:26" ht="16.5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1:26" ht="16.5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1:26" ht="16.5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1:26" ht="16.5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1:26" ht="16.5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1:26" ht="16.5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1:26" ht="16.5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1:26" ht="16.5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1:26" ht="16.5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1:26" ht="16.5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1:26" ht="16.5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1:26" ht="16.5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6" ht="16.5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1:26" ht="16.5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1:26" ht="16.5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6" ht="16.5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1:26" ht="16.5" customHeight="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1:26" ht="16.5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1:26" ht="16.5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1:26" ht="16.5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1:26" ht="16.5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1:26" ht="16.5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1:26" ht="16.5" customHeight="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1:26" ht="16.5" customHeight="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1:26" ht="16.5" customHeight="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1:26" ht="16.5" customHeight="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1:26" ht="16.5" customHeight="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1:26" ht="16.5" customHeight="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1:26" ht="16.5" customHeight="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1:26" ht="16.5" customHeight="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1:26" ht="16.5" customHeight="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1:26" ht="16.5" customHeight="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1:26" ht="16.5" customHeight="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1:26" ht="16.5" customHeight="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1:26" ht="16.5" customHeight="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1:26" ht="16.5" customHeight="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1:26" ht="16.5" customHeight="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1:26" ht="16.5" customHeight="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1:26" ht="16.5" customHeight="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1:26" ht="16.5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1:26" ht="16.5" customHeight="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1:26" ht="16.5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1:26" ht="16.5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1:26" ht="16.5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1:26" ht="16.5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1:26" ht="16.5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1:26" ht="16.5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1:26" ht="16.5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1:26" ht="16.5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1:26" ht="16.5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1:26" ht="16.5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1:26" ht="16.5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1:26" ht="16.5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1:26" ht="16.5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1:26" ht="16.5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1:26" ht="16.5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1:26" ht="16.5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1:26" ht="16.5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1:26" ht="16.5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1:26" ht="16.5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1:26" ht="16.5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1:26" ht="16.5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1:26" ht="16.5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1:26" ht="16.5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1:26" ht="16.5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1:26" ht="16.5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1:26" ht="16.5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1:26" ht="16.5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1:26" ht="16.5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1:26" ht="16.5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1:26" ht="16.5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1:26" ht="16.5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1:26" ht="16.5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1:26" ht="16.5" customHeight="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1:26" ht="16.5" customHeight="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1:26" ht="16.5" customHeight="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1:26" ht="16.5" customHeight="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1:26" ht="16.5" customHeight="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1:26" ht="16.5" customHeight="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1:26" ht="16.5" customHeight="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1:26" ht="16.5" customHeight="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1:26" ht="16.5" customHeight="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1:26" ht="16.5" customHeight="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1:26" ht="16.5" customHeight="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1:26" ht="16.5" customHeight="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1:26" ht="16.5" customHeight="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1:26" ht="16.5" customHeight="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1:26" ht="16.5" customHeight="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1:26" ht="16.5" customHeight="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1:26" ht="16.5" customHeight="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1:26" ht="16.5" customHeight="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1:26" ht="16.5" customHeight="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1:26" ht="16.5" customHeight="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1:26" ht="16.5" customHeight="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1:26" ht="16.5" customHeight="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1:26" ht="16.5" customHeight="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1:26" ht="16.5" customHeight="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1:26" ht="16.5" customHeight="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1:26" ht="16.5" customHeight="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1:26" ht="16.5" customHeight="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1:26" ht="16.5" customHeight="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1:26" ht="16.5" customHeight="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1:26" ht="16.5" customHeight="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1:26" ht="16.5" customHeight="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1:26" ht="16.5" customHeight="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1:26" ht="16.5" customHeight="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1:26" ht="16.5" customHeight="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1:26" ht="16.5" customHeight="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1:26" ht="16.5" customHeight="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1:26" ht="16.5" customHeight="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1:26" ht="16.5" customHeight="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1:26" ht="16.5" customHeight="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1:26" ht="16.5" customHeight="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1:26" ht="16.5" customHeight="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1:26" ht="16.5" customHeight="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1:26" ht="16.5" customHeight="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1:26" ht="16.5" customHeight="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1:26" ht="16.5" customHeight="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1:26" ht="16.5" customHeight="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1:26" ht="16.5" customHeight="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1:26" ht="16.5" customHeight="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1:26" ht="16.5" customHeight="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1:26" ht="16.5" customHeight="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1:26" ht="16.5" customHeight="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1:26" ht="16.5" customHeight="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1:26" ht="16.5" customHeight="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1:26" ht="16.5" customHeight="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1:26" ht="16.5" customHeight="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1:26" ht="16.5" customHeight="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1:26" ht="16.5" customHeight="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1:26" ht="16.5" customHeight="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1:26" ht="16.5" customHeight="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1:26" ht="16.5" customHeight="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1:26" ht="16.5" customHeight="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1:26" ht="16.5" customHeight="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1:26" ht="16.5" customHeight="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1:26" ht="16.5" customHeight="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1:26" ht="16.5" customHeight="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1:26" ht="16.5" customHeight="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1:26" ht="16.5" customHeight="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1:26" ht="16.5" customHeight="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1:26" ht="16.5" customHeight="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1:26" ht="16.5" customHeight="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1:26" ht="16.5" customHeight="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1:26" ht="16.5" customHeight="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1:26" ht="16.5" customHeight="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1:26" ht="16.5" customHeight="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1:26" ht="16.5" customHeight="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1:26" ht="16.5" customHeight="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1:26" ht="16.5" customHeight="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1:26" ht="16.5" customHeight="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1:26" ht="16.5" customHeight="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1:26" ht="16.5" customHeight="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1:26" ht="16.5" customHeight="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1:26" ht="16.5" customHeight="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1:26" ht="16.5" customHeight="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1:26" ht="16.5" customHeight="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1:26" ht="16.5" customHeight="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1:26" ht="16.5" customHeight="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1:26" ht="16.5" customHeight="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1:26" ht="16.5" customHeight="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1:26" ht="16.5" customHeight="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1:26" ht="16.5" customHeight="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1:26" ht="16.5" customHeight="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1:26" ht="16.5" customHeight="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1:26" ht="16.5" customHeight="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1:26" ht="16.5" customHeight="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1:26" ht="16.5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1:26" ht="16.5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1:26" ht="16.5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1:26" ht="16.5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1:26" ht="16.5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1:26" ht="16.5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1:26" ht="16.5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1:26" ht="16.5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1:26" ht="16.5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1:26" ht="16.5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1:26" ht="16.5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1:26" ht="16.5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1:26" ht="16.5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1:26" ht="16.5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1:26" ht="16.5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1:26" ht="16.5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1:26" ht="16.5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1:26" ht="16.5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1:26" ht="16.5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1:26" ht="16.5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1:26" ht="16.5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1:26" ht="16.5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1:26" ht="16.5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1:26" ht="16.5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1:26" ht="16.5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1:26" ht="16.5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1:26" ht="16.5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1:26" ht="16.5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1:26" ht="16.5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1:26" ht="16.5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1:26" ht="16.5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1:26" ht="16.5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1:26" ht="16.5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1:26" ht="16.5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1:26" ht="16.5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1:26" ht="16.5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1:26" ht="16.5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1:26" ht="16.5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1:26" ht="16.5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1:26" ht="16.5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1:26" ht="16.5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1:26" ht="16.5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1:26" ht="16.5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1:26" ht="16.5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1:26" ht="16.5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1:26" ht="16.5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1:26" ht="16.5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1:26" ht="16.5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1:26" ht="16.5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1:26" ht="16.5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1:26" ht="16.5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1:26" ht="16.5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1:26" ht="16.5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1:26" ht="16.5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1:26" ht="16.5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1:26" ht="16.5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1:26" ht="16.5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1:26" ht="16.5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1:26" ht="16.5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1:26" ht="16.5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1:26" ht="16.5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1:26" ht="16.5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1:26" ht="16.5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1:26" ht="16.5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1:26" ht="16.5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1:26" ht="16.5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1:26" ht="16.5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1:26" ht="16.5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1:26" ht="16.5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1:26" ht="16.5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1:26" ht="16.5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1:26" ht="16.5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1:26" ht="16.5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1:26" ht="16.5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1:26" ht="16.5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1:26" ht="16.5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1:26" ht="16.5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1:26" ht="16.5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1:26" ht="16.5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1:26" ht="16.5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1:26" ht="16.5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1:26" ht="16.5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1:26" ht="16.5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1:26" ht="16.5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1:26" ht="16.5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1:26" ht="16.5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1:26" ht="16.5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1:26" ht="16.5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1:26" ht="16.5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1:26" ht="16.5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1:26" ht="16.5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1:26" ht="16.5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1:26" ht="16.5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1:26" ht="16.5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1:26" ht="16.5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1:26" ht="16.5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1:26" ht="16.5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1:26" ht="16.5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1:26" ht="16.5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1:26" ht="16.5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1:26" ht="16.5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1:26" ht="16.5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1:26" ht="16.5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1:26" ht="16.5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1:26" ht="16.5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1:26" ht="16.5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1:26" ht="16.5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1:26" ht="16.5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1:26" ht="16.5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1:26" ht="16.5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1:26" ht="16.5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1:26" ht="16.5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1:26" ht="16.5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1:26" ht="16.5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1:26" ht="16.5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1:26" ht="16.5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1:26" ht="16.5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1:26" ht="16.5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1:26" ht="16.5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1:26" ht="16.5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1:26" ht="16.5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1:26" ht="16.5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1:26" ht="16.5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1:26" ht="16.5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1:26" ht="16.5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1:26" ht="16.5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1:26" ht="16.5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1:26" ht="16.5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1:26" ht="16.5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1:26" ht="16.5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1:26" ht="16.5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1:26" ht="16.5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1:26" ht="16.5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1:26" ht="16.5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1:26" ht="16.5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1:26" ht="16.5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1:26" ht="16.5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1:26" ht="16.5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1:26" ht="16.5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1:26" ht="16.5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1:26" ht="16.5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1:26" ht="16.5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1:26" ht="16.5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1:26" ht="16.5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1:26" ht="16.5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1:26" ht="16.5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1:26" ht="16.5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1:26" ht="16.5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1:26" ht="16.5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1:26" ht="16.5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1:26" ht="16.5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1:26" ht="16.5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1:26" ht="16.5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1:26" ht="16.5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1:26" ht="16.5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1:26" ht="16.5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1:26" ht="16.5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1:26" ht="16.5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1:26" ht="16.5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1:26" ht="16.5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1:26" ht="16.5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1:26" ht="16.5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1:26" ht="16.5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1:26" ht="16.5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1:26" ht="16.5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1:26" ht="16.5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1:26" ht="16.5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1:26" ht="16.5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1:26" ht="16.5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1:26" ht="16.5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1:26" ht="16.5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1:26" ht="16.5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1:26" ht="16.5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1:26" ht="16.5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1:26" ht="16.5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1:26" ht="16.5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1:26" ht="16.5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1:26" ht="16.5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1:26" ht="16.5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1:26" ht="16.5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1:26" ht="16.5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1:26" ht="16.5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1:26" ht="16.5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1:26" ht="16.5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1:26" ht="16.5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1:26" ht="16.5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1:26" ht="16.5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1:26" ht="16.5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1:26" ht="16.5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1:26" ht="16.5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1:26" ht="16.5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1:26" ht="16.5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1:26" ht="16.5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1:26" ht="16.5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1:26" ht="16.5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1:26" ht="16.5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1:26" ht="16.5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1:26" ht="16.5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1:26" ht="16.5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1:26" ht="16.5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1:26" ht="16.5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1:26" ht="16.5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1:26" ht="16.5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1:26" ht="16.5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1:26" ht="16.5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1:26" ht="16.5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1:26" ht="16.5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1:26" ht="16.5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1:26" ht="16.5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1:26" ht="16.5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1:26" ht="16.5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1:26" ht="16.5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1:26" ht="16.5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1:26" ht="16.5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1:26" ht="16.5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1:26" ht="16.5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1:26" ht="16.5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1:26" ht="16.5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1:26" ht="16.5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1:26" ht="16.5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1:26" ht="16.5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1:26" ht="16.5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1:26" ht="16.5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1:26" ht="16.5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1:26" ht="16.5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1:26" ht="16.5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1:26" ht="16.5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1:26" ht="16.5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1:26" ht="16.5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1:26" ht="16.5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1:26" ht="16.5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1:26" ht="16.5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1:26" ht="16.5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1:26" ht="16.5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1:26" ht="16.5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1:26" ht="16.5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1:26" ht="16.5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1:26" ht="16.5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1:26" ht="16.5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1:26" ht="16.5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1:26" ht="16.5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1:26" ht="16.5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1:26" ht="16.5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1:26" ht="16.5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1:26" ht="16.5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1:26" ht="16.5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1:26" ht="16.5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1:26" ht="16.5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1:26" ht="16.5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1:26" ht="16.5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1:26" ht="16.5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1:26" ht="16.5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1:26" ht="16.5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1:26" ht="16.5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1:26" ht="16.5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1:26" ht="16.5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1:26" ht="16.5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1:26" ht="16.5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1:26" ht="16.5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1:26" ht="16.5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1:26" ht="16.5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1:26" ht="16.5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1:26" ht="16.5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1:26" ht="16.5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1:26" ht="16.5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1:26" ht="16.5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1:26" ht="16.5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1:26" ht="16.5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1:26" ht="16.5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1:26" ht="16.5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1:26" ht="16.5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1:26" ht="16.5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1:26" ht="16.5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1:26" ht="16.5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1:26" ht="16.5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1:26" ht="16.5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1:26" ht="16.5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1:26" ht="16.5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1:26" ht="16.5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1:26" ht="16.5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1:26" ht="16.5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1:26" ht="16.5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1:26" ht="16.5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1:26" ht="16.5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1:26" ht="16.5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1:26" ht="16.5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1:26" ht="16.5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1:26" ht="16.5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1:26" ht="16.5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1:26" ht="16.5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1:26" ht="16.5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1:26" ht="16.5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1:26" ht="16.5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1:26" ht="16.5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1:26" ht="16.5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1:26" ht="16.5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1:26" ht="16.5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1:26" ht="16.5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1:26" ht="16.5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1:26" ht="16.5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1:26" ht="16.5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1:26" ht="16.5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1:26" ht="16.5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1:26" ht="16.5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1:26" ht="16.5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1:26" ht="16.5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1:26" ht="16.5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1:26" ht="16.5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1:26" ht="16.5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1:26" ht="16.5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1:26" ht="16.5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1:26" ht="16.5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1:26" ht="16.5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1:26" ht="16.5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1:26" ht="16.5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1:26" ht="16.5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1:26" ht="16.5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1:26" ht="16.5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1:26" ht="16.5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1:26" ht="16.5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1:26" ht="16.5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1:26" ht="16.5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1:26" ht="16.5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1:26" ht="16.5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1:26" ht="16.5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1:26" ht="16.5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1:26" ht="16.5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1:26" ht="16.5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1:26" ht="16.5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1:26" ht="16.5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1:26" ht="16.5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1:26" ht="16.5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1:26" ht="16.5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1:26" ht="16.5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1:26" ht="16.5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1:26" ht="16.5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1:26" ht="16.5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spans="1:26" ht="16.5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spans="1:26" ht="16.5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spans="1:26" ht="16.5" customHeight="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spans="1:26" ht="16.5" customHeight="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spans="1:26" ht="16.5" customHeight="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spans="1:26" ht="16.5" customHeight="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spans="1:26" ht="16.5" customHeight="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spans="1:26" ht="16.5" customHeight="1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spans="1:26" ht="16.5" customHeight="1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spans="1:26" ht="16.5" customHeight="1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spans="1:26" ht="16.5" customHeight="1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spans="1:26" ht="16.5" customHeight="1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200-000000000000}">
          <x14:formula1>
            <xm:f>List!$C$1:$C$66</xm:f>
          </x14:formula1>
          <xm:sqref>D2:D189</xm:sqref>
        </x14:dataValidation>
        <x14:dataValidation type="list" allowBlank="1" showErrorMessage="1" xr:uid="{00000000-0002-0000-0200-000001000000}">
          <x14:formula1>
            <xm:f>List!$A$1:$A$66</xm:f>
          </x14:formula1>
          <xm:sqref>C2:C189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66"/>
  <sheetViews>
    <sheetView workbookViewId="0"/>
  </sheetViews>
  <sheetFormatPr defaultColWidth="12.5703125" defaultRowHeight="15" customHeight="1"/>
  <cols>
    <col min="1" max="2" width="18.42578125" customWidth="1"/>
    <col min="3" max="3" width="27.5703125" customWidth="1"/>
  </cols>
  <sheetData>
    <row r="1" spans="1:3">
      <c r="A1" s="46" t="s">
        <v>3</v>
      </c>
      <c r="B1" s="47" t="str">
        <f>'Monthly Budget'!A6</f>
        <v>Tithes</v>
      </c>
      <c r="C1" s="46" t="str">
        <f t="shared" ref="C1:C66" si="0">A1&amp;" - "&amp;B1</f>
        <v>GIVING - Tithes</v>
      </c>
    </row>
    <row r="2" spans="1:3">
      <c r="A2" s="46" t="s">
        <v>3</v>
      </c>
      <c r="B2" s="47" t="str">
        <f>'Monthly Budget'!A7</f>
        <v>Charity</v>
      </c>
      <c r="C2" s="46" t="str">
        <f t="shared" si="0"/>
        <v>GIVING - Charity</v>
      </c>
    </row>
    <row r="3" spans="1:3">
      <c r="A3" s="46" t="s">
        <v>91</v>
      </c>
      <c r="B3" s="47" t="str">
        <f>'Monthly Budget'!A11</f>
        <v>Emergency Fund</v>
      </c>
      <c r="C3" s="46" t="str">
        <f t="shared" si="0"/>
        <v>SAVINGS - Emergency Fund</v>
      </c>
    </row>
    <row r="4" spans="1:3">
      <c r="A4" s="46" t="s">
        <v>91</v>
      </c>
      <c r="B4" s="47" t="str">
        <f>'Monthly Budget'!A12</f>
        <v>Retirement Fund</v>
      </c>
      <c r="C4" s="46" t="str">
        <f t="shared" si="0"/>
        <v>SAVINGS - Retirement Fund</v>
      </c>
    </row>
    <row r="5" spans="1:3">
      <c r="A5" s="46" t="s">
        <v>91</v>
      </c>
      <c r="B5" s="47" t="str">
        <f>'Monthly Budget'!A13</f>
        <v>Christmas fund</v>
      </c>
      <c r="C5" s="46" t="str">
        <f t="shared" si="0"/>
        <v>SAVINGS - Christmas fund</v>
      </c>
    </row>
    <row r="6" spans="1:3">
      <c r="A6" s="46" t="s">
        <v>91</v>
      </c>
      <c r="B6" s="47" t="str">
        <f>'Monthly Budget'!A14</f>
        <v>Vacation fund</v>
      </c>
      <c r="C6" s="46" t="str">
        <f t="shared" si="0"/>
        <v>SAVINGS - Vacation fund</v>
      </c>
    </row>
    <row r="7" spans="1:3">
      <c r="A7" s="46" t="s">
        <v>21</v>
      </c>
      <c r="B7" s="47" t="str">
        <f>'Monthly Budget'!A18</f>
        <v>Mortgage/Rent</v>
      </c>
      <c r="C7" s="46" t="str">
        <f t="shared" si="0"/>
        <v>HOUSING - Mortgage/Rent</v>
      </c>
    </row>
    <row r="8" spans="1:3">
      <c r="A8" s="46" t="s">
        <v>21</v>
      </c>
      <c r="B8" s="47" t="str">
        <f>'Monthly Budget'!A19</f>
        <v>Repairs/Maintenance</v>
      </c>
      <c r="C8" s="46" t="str">
        <f t="shared" si="0"/>
        <v>HOUSING - Repairs/Maintenance</v>
      </c>
    </row>
    <row r="9" spans="1:3">
      <c r="A9" s="46" t="s">
        <v>21</v>
      </c>
      <c r="B9" s="47" t="str">
        <f>'Monthly Budget'!A14</f>
        <v>Vacation fund</v>
      </c>
      <c r="C9" s="46" t="str">
        <f t="shared" si="0"/>
        <v>HOUSING - Vacation fund</v>
      </c>
    </row>
    <row r="10" spans="1:3">
      <c r="A10" s="46" t="s">
        <v>21</v>
      </c>
      <c r="B10" s="47" t="str">
        <f>'Monthly Budget'!A19</f>
        <v>Repairs/Maintenance</v>
      </c>
      <c r="C10" s="46" t="str">
        <f t="shared" si="0"/>
        <v>HOUSING - Repairs/Maintenance</v>
      </c>
    </row>
    <row r="11" spans="1:3">
      <c r="A11" s="46" t="s">
        <v>21</v>
      </c>
      <c r="B11" s="47" t="str">
        <f>'Monthly Budget'!A20</f>
        <v>Association Dues</v>
      </c>
      <c r="C11" s="46" t="str">
        <f t="shared" si="0"/>
        <v>HOUSING - Association Dues</v>
      </c>
    </row>
    <row r="12" spans="1:3">
      <c r="A12" s="46" t="s">
        <v>29</v>
      </c>
      <c r="B12" s="47" t="str">
        <f>'Monthly Budget'!A26</f>
        <v>Water</v>
      </c>
      <c r="C12" s="46" t="str">
        <f t="shared" si="0"/>
        <v>UTILITIES - Water</v>
      </c>
    </row>
    <row r="13" spans="1:3">
      <c r="A13" s="46" t="s">
        <v>29</v>
      </c>
      <c r="B13" s="47" t="str">
        <f>'Monthly Budget'!A29</f>
        <v>Internet</v>
      </c>
      <c r="C13" s="46" t="str">
        <f t="shared" si="0"/>
        <v>UTILITIES - Internet</v>
      </c>
    </row>
    <row r="14" spans="1:3">
      <c r="A14" s="46" t="s">
        <v>29</v>
      </c>
      <c r="B14" s="47" t="str">
        <f>'Monthly Budget'!A25</f>
        <v>Gas</v>
      </c>
      <c r="C14" s="46" t="str">
        <f t="shared" si="0"/>
        <v>UTILITIES - Gas</v>
      </c>
    </row>
    <row r="15" spans="1:3">
      <c r="A15" s="46" t="s">
        <v>29</v>
      </c>
      <c r="B15" s="47" t="str">
        <f>'Monthly Budget'!A26</f>
        <v>Water</v>
      </c>
      <c r="C15" s="46" t="str">
        <f t="shared" si="0"/>
        <v>UTILITIES - Water</v>
      </c>
    </row>
    <row r="16" spans="1:3">
      <c r="A16" s="46" t="s">
        <v>29</v>
      </c>
      <c r="B16" s="47" t="str">
        <f>'Monthly Budget'!A28</f>
        <v>Phone/Mobile</v>
      </c>
      <c r="C16" s="46" t="str">
        <f t="shared" si="0"/>
        <v>UTILITIES - Phone/Mobile</v>
      </c>
    </row>
    <row r="17" spans="1:3">
      <c r="A17" s="46" t="s">
        <v>29</v>
      </c>
      <c r="B17" s="47" t="str">
        <f>'Monthly Budget'!A29</f>
        <v>Internet</v>
      </c>
      <c r="C17" s="46" t="str">
        <f t="shared" si="0"/>
        <v>UTILITIES - Internet</v>
      </c>
    </row>
    <row r="18" spans="1:3">
      <c r="A18" s="46" t="s">
        <v>43</v>
      </c>
      <c r="B18" s="47" t="str">
        <f>'Monthly Budget'!A35</f>
        <v>Health Insurance</v>
      </c>
      <c r="C18" s="46" t="str">
        <f t="shared" si="0"/>
        <v>INSURANCE - Health Insurance</v>
      </c>
    </row>
    <row r="19" spans="1:3">
      <c r="A19" s="46" t="s">
        <v>43</v>
      </c>
      <c r="B19" s="47" t="str">
        <f>'Monthly Budget'!A38</f>
        <v>Disability Insurance</v>
      </c>
      <c r="C19" s="46" t="str">
        <f t="shared" si="0"/>
        <v>INSURANCE - Disability Insurance</v>
      </c>
    </row>
    <row r="20" spans="1:3">
      <c r="A20" s="46" t="s">
        <v>43</v>
      </c>
      <c r="B20" s="47" t="str">
        <f>'Monthly Budget'!A34</f>
        <v>Life Insurance</v>
      </c>
      <c r="C20" s="46" t="str">
        <f t="shared" si="0"/>
        <v>INSURANCE - Life Insurance</v>
      </c>
    </row>
    <row r="21" spans="1:3">
      <c r="A21" s="46" t="s">
        <v>43</v>
      </c>
      <c r="B21" s="47" t="str">
        <f>'Monthly Budget'!A35</f>
        <v>Health Insurance</v>
      </c>
      <c r="C21" s="46" t="str">
        <f t="shared" si="0"/>
        <v>INSURANCE - Health Insurance</v>
      </c>
    </row>
    <row r="22" spans="1:3">
      <c r="A22" s="46" t="s">
        <v>43</v>
      </c>
      <c r="B22" s="47" t="str">
        <f>'Monthly Budget'!A37</f>
        <v>Auto Insurance</v>
      </c>
      <c r="C22" s="46" t="str">
        <f t="shared" si="0"/>
        <v>INSURANCE - Auto Insurance</v>
      </c>
    </row>
    <row r="23" spans="1:3">
      <c r="A23" s="46" t="s">
        <v>43</v>
      </c>
      <c r="B23" s="47" t="str">
        <f>'Monthly Budget'!A38</f>
        <v>Disability Insurance</v>
      </c>
      <c r="C23" s="46" t="str">
        <f t="shared" si="0"/>
        <v>INSURANCE - Disability Insurance</v>
      </c>
    </row>
    <row r="24" spans="1:3">
      <c r="A24" s="46" t="s">
        <v>60</v>
      </c>
      <c r="B24" s="47" t="str">
        <f>'Monthly Budget'!A44</f>
        <v>Beauty services</v>
      </c>
      <c r="C24" s="46" t="str">
        <f t="shared" si="0"/>
        <v>PERSONAL - Beauty services</v>
      </c>
    </row>
    <row r="25" spans="1:3">
      <c r="A25" s="46" t="s">
        <v>60</v>
      </c>
      <c r="B25" s="47" t="str">
        <f>'Monthly Budget'!A40</f>
        <v>Long-Term Care</v>
      </c>
      <c r="C25" s="46" t="str">
        <f t="shared" si="0"/>
        <v>PERSONAL - Long-Term Care</v>
      </c>
    </row>
    <row r="26" spans="1:3">
      <c r="A26" s="46" t="s">
        <v>60</v>
      </c>
      <c r="B26" s="47" t="str">
        <f>'Monthly Budget'!A47</f>
        <v>Gifts</v>
      </c>
      <c r="C26" s="46" t="str">
        <f t="shared" si="0"/>
        <v>PERSONAL - Gifts</v>
      </c>
    </row>
    <row r="27" spans="1:3">
      <c r="A27" s="46" t="s">
        <v>60</v>
      </c>
      <c r="B27" s="47" t="str">
        <f>'Monthly Budget'!A49</f>
        <v>Gym membership</v>
      </c>
      <c r="C27" s="46" t="str">
        <f t="shared" si="0"/>
        <v>PERSONAL - Gym membership</v>
      </c>
    </row>
    <row r="28" spans="1:3">
      <c r="A28" s="46" t="s">
        <v>60</v>
      </c>
      <c r="B28" s="47" t="str">
        <f>'Monthly Budget'!A45</f>
        <v>Toiletries</v>
      </c>
      <c r="C28" s="46" t="str">
        <f t="shared" si="0"/>
        <v>PERSONAL - Toiletries</v>
      </c>
    </row>
    <row r="29" spans="1:3">
      <c r="A29" s="46" t="s">
        <v>60</v>
      </c>
      <c r="B29" s="47" t="str">
        <f>'Monthly Budget'!A46</f>
        <v>Cosmetics</v>
      </c>
      <c r="C29" s="46" t="str">
        <f t="shared" si="0"/>
        <v>PERSONAL - Cosmetics</v>
      </c>
    </row>
    <row r="30" spans="1:3">
      <c r="A30" s="46" t="s">
        <v>60</v>
      </c>
      <c r="B30" s="47" t="str">
        <f>'Monthly Budget'!A52</f>
        <v>Miscellaneous</v>
      </c>
      <c r="C30" s="46" t="str">
        <f t="shared" si="0"/>
        <v>PERSONAL - Miscellaneous</v>
      </c>
    </row>
    <row r="31" spans="1:3">
      <c r="A31" s="46" t="s">
        <v>60</v>
      </c>
      <c r="B31" s="47" t="str">
        <f>'Monthly Budget'!A48</f>
        <v>Books/Supplies</v>
      </c>
      <c r="C31" s="46" t="str">
        <f t="shared" si="0"/>
        <v>PERSONAL - Books/Supplies</v>
      </c>
    </row>
    <row r="32" spans="1:3">
      <c r="A32" s="46" t="s">
        <v>60</v>
      </c>
      <c r="B32" s="47" t="str">
        <f>'Monthly Budget'!A49</f>
        <v>Gym membership</v>
      </c>
      <c r="C32" s="46" t="str">
        <f t="shared" si="0"/>
        <v>PERSONAL - Gym membership</v>
      </c>
    </row>
    <row r="33" spans="1:3">
      <c r="A33" s="46" t="s">
        <v>60</v>
      </c>
      <c r="B33" s="47" t="str">
        <f>'Monthly Budget'!A52</f>
        <v>Miscellaneous</v>
      </c>
      <c r="C33" s="46" t="str">
        <f t="shared" si="0"/>
        <v>PERSONAL - Miscellaneous</v>
      </c>
    </row>
    <row r="34" spans="1:3">
      <c r="A34" s="46" t="s">
        <v>60</v>
      </c>
      <c r="B34" s="47" t="str">
        <f>'Monthly Budget'!A53</f>
        <v>Other</v>
      </c>
      <c r="C34" s="46" t="str">
        <f t="shared" si="0"/>
        <v>PERSONAL - Other</v>
      </c>
    </row>
    <row r="35" spans="1:3">
      <c r="A35" s="46" t="s">
        <v>6</v>
      </c>
      <c r="B35" s="47" t="str">
        <f>'Monthly Budget'!F6</f>
        <v>Groceries</v>
      </c>
      <c r="C35" s="46" t="str">
        <f t="shared" si="0"/>
        <v>FOOD - Groceries</v>
      </c>
    </row>
    <row r="36" spans="1:3">
      <c r="A36" s="46" t="s">
        <v>6</v>
      </c>
      <c r="B36" s="47" t="str">
        <f>'Monthly Budget'!F7</f>
        <v>Restaurants</v>
      </c>
      <c r="C36" s="46" t="str">
        <f t="shared" si="0"/>
        <v>FOOD - Restaurants</v>
      </c>
    </row>
    <row r="37" spans="1:3">
      <c r="A37" s="46" t="s">
        <v>12</v>
      </c>
      <c r="B37" s="47" t="str">
        <f>'Monthly Budget'!F11</f>
        <v>Adults</v>
      </c>
      <c r="C37" s="46" t="str">
        <f t="shared" si="0"/>
        <v>CLOTHING - Adults</v>
      </c>
    </row>
    <row r="38" spans="1:3">
      <c r="A38" s="46" t="s">
        <v>12</v>
      </c>
      <c r="B38" s="47" t="str">
        <f>'Monthly Budget'!F12</f>
        <v>Children</v>
      </c>
      <c r="C38" s="46" t="str">
        <f t="shared" si="0"/>
        <v>CLOTHING - Children</v>
      </c>
    </row>
    <row r="39" spans="1:3">
      <c r="A39" s="46" t="s">
        <v>19</v>
      </c>
      <c r="B39" s="47" t="str">
        <f>'Monthly Budget'!F16</f>
        <v>Gas</v>
      </c>
      <c r="C39" s="46" t="str">
        <f t="shared" si="0"/>
        <v>TRANSPORTATION - Gas</v>
      </c>
    </row>
    <row r="40" spans="1:3">
      <c r="A40" s="46" t="s">
        <v>19</v>
      </c>
      <c r="B40" s="47" t="str">
        <f>'Monthly Budget'!F17</f>
        <v>Repairs &amp; Tires &amp; Oil</v>
      </c>
      <c r="C40" s="46" t="str">
        <f t="shared" si="0"/>
        <v>TRANSPORTATION - Repairs &amp; Tires &amp; Oil</v>
      </c>
    </row>
    <row r="41" spans="1:3">
      <c r="A41" s="46" t="s">
        <v>19</v>
      </c>
      <c r="B41" s="47" t="str">
        <f>'Monthly Budget'!F18</f>
        <v>License &amp; Taxes</v>
      </c>
      <c r="C41" s="46" t="str">
        <f t="shared" si="0"/>
        <v>TRANSPORTATION - License &amp; Taxes</v>
      </c>
    </row>
    <row r="42" spans="1:3">
      <c r="A42" s="46" t="s">
        <v>19</v>
      </c>
      <c r="B42" s="47" t="str">
        <f>'Monthly Budget'!F19</f>
        <v>Car Replacement</v>
      </c>
      <c r="C42" s="46" t="str">
        <f t="shared" si="0"/>
        <v>TRANSPORTATION - Car Replacement</v>
      </c>
    </row>
    <row r="43" spans="1:3">
      <c r="A43" s="46" t="s">
        <v>19</v>
      </c>
      <c r="B43" s="47" t="str">
        <f>'Monthly Budget'!F20</f>
        <v>Other</v>
      </c>
      <c r="C43" s="46" t="str">
        <f t="shared" si="0"/>
        <v>TRANSPORTATION - Other</v>
      </c>
    </row>
    <row r="44" spans="1:3">
      <c r="A44" s="46" t="s">
        <v>30</v>
      </c>
      <c r="B44" s="47" t="str">
        <f>'Monthly Budget'!F24</f>
        <v>Medications</v>
      </c>
      <c r="C44" s="46" t="str">
        <f t="shared" si="0"/>
        <v>MEDICAL/HEALTH - Medications</v>
      </c>
    </row>
    <row r="45" spans="1:3">
      <c r="A45" s="46" t="s">
        <v>30</v>
      </c>
      <c r="B45" s="47" t="str">
        <f>'Monthly Budget'!F25</f>
        <v>Doctor Bills</v>
      </c>
      <c r="C45" s="46" t="str">
        <f t="shared" si="0"/>
        <v>MEDICAL/HEALTH - Doctor Bills</v>
      </c>
    </row>
    <row r="46" spans="1:3">
      <c r="A46" s="46" t="s">
        <v>30</v>
      </c>
      <c r="B46" s="47" t="str">
        <f>'Monthly Budget'!F26</f>
        <v>Dentist</v>
      </c>
      <c r="C46" s="46" t="str">
        <f t="shared" si="0"/>
        <v>MEDICAL/HEALTH - Dentist</v>
      </c>
    </row>
    <row r="47" spans="1:3">
      <c r="A47" s="46" t="s">
        <v>30</v>
      </c>
      <c r="B47" s="47" t="str">
        <f>'Monthly Budget'!F27</f>
        <v>Optometrist</v>
      </c>
      <c r="C47" s="46" t="str">
        <f t="shared" si="0"/>
        <v>MEDICAL/HEALTH - Optometrist</v>
      </c>
    </row>
    <row r="48" spans="1:3">
      <c r="A48" s="46" t="s">
        <v>30</v>
      </c>
      <c r="B48" s="47" t="str">
        <f>'Monthly Budget'!F28</f>
        <v>Vitamins</v>
      </c>
      <c r="C48" s="46" t="str">
        <f t="shared" si="0"/>
        <v>MEDICAL/HEALTH - Vitamins</v>
      </c>
    </row>
    <row r="49" spans="1:3">
      <c r="A49" s="46" t="s">
        <v>30</v>
      </c>
      <c r="B49" s="47" t="str">
        <f>'Monthly Budget'!F29</f>
        <v>Other</v>
      </c>
      <c r="C49" s="46" t="str">
        <f t="shared" si="0"/>
        <v>MEDICAL/HEALTH - Other</v>
      </c>
    </row>
    <row r="50" spans="1:3">
      <c r="A50" s="46" t="s">
        <v>42</v>
      </c>
      <c r="B50" s="47" t="str">
        <f>'Monthly Budget'!F33</f>
        <v>Entertainment</v>
      </c>
      <c r="C50" s="46" t="str">
        <f t="shared" si="0"/>
        <v>RECREATION - Entertainment</v>
      </c>
    </row>
    <row r="51" spans="1:3">
      <c r="A51" s="46" t="s">
        <v>42</v>
      </c>
      <c r="B51" s="47" t="str">
        <f>'Monthly Budget'!F34</f>
        <v>Vacation</v>
      </c>
      <c r="C51" s="46" t="str">
        <f t="shared" si="0"/>
        <v>RECREATION - Vacation</v>
      </c>
    </row>
    <row r="52" spans="1:3">
      <c r="A52" s="46" t="s">
        <v>50</v>
      </c>
      <c r="B52" s="47" t="str">
        <f>'Monthly Budget'!F38</f>
        <v>Car Payment 1</v>
      </c>
      <c r="C52" s="46" t="str">
        <f t="shared" si="0"/>
        <v>DEBTS - Car Payment 1</v>
      </c>
    </row>
    <row r="53" spans="1:3">
      <c r="A53" s="46" t="s">
        <v>50</v>
      </c>
      <c r="B53" s="47" t="str">
        <f>'Monthly Budget'!F39</f>
        <v>Car Payment 2</v>
      </c>
      <c r="C53" s="46" t="str">
        <f t="shared" si="0"/>
        <v>DEBTS - Car Payment 2</v>
      </c>
    </row>
    <row r="54" spans="1:3">
      <c r="A54" s="46" t="s">
        <v>50</v>
      </c>
      <c r="B54" s="47" t="str">
        <f>'Monthly Budget'!F40</f>
        <v>Mortgage</v>
      </c>
      <c r="C54" s="46" t="str">
        <f t="shared" si="0"/>
        <v>DEBTS - Mortgage</v>
      </c>
    </row>
    <row r="55" spans="1:3">
      <c r="A55" s="46" t="s">
        <v>50</v>
      </c>
      <c r="B55" s="47" t="str">
        <f>'Monthly Budget'!F41</f>
        <v>2nd Mortgage/HELOC</v>
      </c>
      <c r="C55" s="46" t="str">
        <f t="shared" si="0"/>
        <v>DEBTS - 2nd Mortgage/HELOC</v>
      </c>
    </row>
    <row r="56" spans="1:3">
      <c r="A56" s="46" t="s">
        <v>50</v>
      </c>
      <c r="B56" s="47" t="str">
        <f>'Monthly Budget'!F42</f>
        <v>Credit Card 1</v>
      </c>
      <c r="C56" s="46" t="str">
        <f t="shared" si="0"/>
        <v>DEBTS - Credit Card 1</v>
      </c>
    </row>
    <row r="57" spans="1:3">
      <c r="A57" s="46" t="s">
        <v>50</v>
      </c>
      <c r="B57" s="47" t="str">
        <f>'Monthly Budget'!F43</f>
        <v>Credit Card 2</v>
      </c>
      <c r="C57" s="46" t="str">
        <f t="shared" si="0"/>
        <v>DEBTS - Credit Card 2</v>
      </c>
    </row>
    <row r="58" spans="1:3">
      <c r="A58" s="46" t="s">
        <v>50</v>
      </c>
      <c r="B58" s="47" t="str">
        <f>'Monthly Budget'!F44</f>
        <v>Credit Card 3</v>
      </c>
      <c r="C58" s="46" t="str">
        <f t="shared" si="0"/>
        <v>DEBTS - Credit Card 3</v>
      </c>
    </row>
    <row r="59" spans="1:3">
      <c r="A59" s="46" t="s">
        <v>50</v>
      </c>
      <c r="B59" s="47" t="str">
        <f>'Monthly Budget'!F45</f>
        <v>Credit Card 4</v>
      </c>
      <c r="C59" s="46" t="str">
        <f t="shared" si="0"/>
        <v>DEBTS - Credit Card 4</v>
      </c>
    </row>
    <row r="60" spans="1:3">
      <c r="A60" s="46" t="s">
        <v>50</v>
      </c>
      <c r="B60" s="47" t="str">
        <f>'Monthly Budget'!F46</f>
        <v>Credit Card 5</v>
      </c>
      <c r="C60" s="46" t="str">
        <f t="shared" si="0"/>
        <v>DEBTS - Credit Card 5</v>
      </c>
    </row>
    <row r="61" spans="1:3">
      <c r="A61" s="46" t="s">
        <v>50</v>
      </c>
      <c r="B61" s="47" t="str">
        <f>'Monthly Budget'!F47</f>
        <v>Student Loan 1</v>
      </c>
      <c r="C61" s="46" t="str">
        <f t="shared" si="0"/>
        <v>DEBTS - Student Loan 1</v>
      </c>
    </row>
    <row r="62" spans="1:3">
      <c r="A62" s="46" t="s">
        <v>50</v>
      </c>
      <c r="B62" s="47" t="str">
        <f>'Monthly Budget'!F48</f>
        <v>Student Loan 2</v>
      </c>
      <c r="C62" s="46" t="str">
        <f t="shared" si="0"/>
        <v>DEBTS - Student Loan 2</v>
      </c>
    </row>
    <row r="63" spans="1:3">
      <c r="A63" s="46" t="s">
        <v>50</v>
      </c>
      <c r="B63" s="47" t="str">
        <f>'Monthly Budget'!F49</f>
        <v>Student Loan 3</v>
      </c>
      <c r="C63" s="46" t="str">
        <f t="shared" si="0"/>
        <v>DEBTS - Student Loan 3</v>
      </c>
    </row>
    <row r="64" spans="1:3">
      <c r="A64" s="46" t="s">
        <v>50</v>
      </c>
      <c r="B64" s="47" t="str">
        <f>'Monthly Budget'!F50</f>
        <v>Student Loan 4</v>
      </c>
      <c r="C64" s="46" t="str">
        <f t="shared" si="0"/>
        <v>DEBTS - Student Loan 4</v>
      </c>
    </row>
    <row r="65" spans="1:3">
      <c r="A65" s="46" t="s">
        <v>50</v>
      </c>
      <c r="B65" s="47" t="str">
        <f>'Monthly Budget'!F51</f>
        <v>Other Secured Debt</v>
      </c>
      <c r="C65" s="46" t="str">
        <f t="shared" si="0"/>
        <v>DEBTS - Other Secured Debt</v>
      </c>
    </row>
    <row r="66" spans="1:3">
      <c r="A66" s="46" t="s">
        <v>50</v>
      </c>
      <c r="B66" s="47" t="str">
        <f>'Monthly Budget'!F52</f>
        <v>Other</v>
      </c>
      <c r="C66" s="46" t="str">
        <f t="shared" si="0"/>
        <v>DEBTS - Other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Monthly Budget</vt:lpstr>
      <vt:lpstr>INPUT EXPENSES HERE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Zigmond Derochowski</dc:creator>
  <cp:lastModifiedBy>juliehaneline@gmail.com</cp:lastModifiedBy>
  <dcterms:created xsi:type="dcterms:W3CDTF">2012-10-02T17:49:13Z</dcterms:created>
  <dcterms:modified xsi:type="dcterms:W3CDTF">2023-02-22T22:13:34Z</dcterms:modified>
</cp:coreProperties>
</file>